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userNames.xml" ContentType="application/vnd.openxmlformats-officedocument.spreadsheetml.userNam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llanwylie/Library/Mobile Documents/com~apple~CloudDocs/Prayer List/2023/"/>
    </mc:Choice>
  </mc:AlternateContent>
  <xr:revisionPtr revIDLastSave="0" documentId="8_{15B1CE34-CB19-944F-8F48-7B59BE659B73}" xr6:coauthVersionLast="47" xr6:coauthVersionMax="47" xr10:uidLastSave="{00000000-0000-0000-0000-000000000000}"/>
  <bookViews>
    <workbookView xWindow="1460" yWindow="2060" windowWidth="20160" windowHeight="15480" tabRatio="500" activeTab="1" xr2:uid="{00000000-000D-0000-FFFF-FFFF00000000}"/>
  </bookViews>
  <sheets>
    <sheet name="Cycle for Word" sheetId="1" r:id="rId1"/>
    <sheet name="Cycle of Prayer-2018.csv" sheetId="2" r:id="rId2"/>
    <sheet name="Combined in Column format" sheetId="3" r:id="rId3"/>
    <sheet name="Sheet1" sheetId="4" r:id="rId4"/>
  </sheets>
  <externalReferences>
    <externalReference r:id="rId5"/>
  </externalReferences>
  <definedNames>
    <definedName name="OLE_LINK20" localSheetId="1">'Cycle of Prayer-2018.csv'!$D$14</definedName>
    <definedName name="OLE_LINK32" localSheetId="1">'Cycle of Prayer-2018.csv'!$D$18</definedName>
    <definedName name="OLE_LINK4" localSheetId="1">'Cycle of Prayer-2018.csv'!$D$16</definedName>
    <definedName name="_xlnm.Print_Area" localSheetId="1">'Cycle of Prayer-2018.csv'!$B$1:$H$35</definedName>
    <definedName name="Z_E968DEBA_D42D_B44C_A0BA_B38E0322FF6E_.wvu.Cols" localSheetId="2" hidden="1">'Combined in Column format'!$B:$B,'Combined in Column format'!$F:$F</definedName>
    <definedName name="Z_E968DEBA_D42D_B44C_A0BA_B38E0322FF6E_.wvu.Cols" localSheetId="0" hidden="1">'Cycle for Word'!$H:$H</definedName>
    <definedName name="Z_E968DEBA_D42D_B44C_A0BA_B38E0322FF6E_.wvu.Cols" localSheetId="1" hidden="1">'Cycle of Prayer-2018.csv'!$A:$A</definedName>
    <definedName name="Z_E968DEBA_D42D_B44C_A0BA_B38E0322FF6E_.wvu.PrintArea" localSheetId="1" hidden="1">'Cycle of Prayer-2018.csv'!$B$1:$H$35</definedName>
  </definedNames>
  <calcPr calcId="191029"/>
  <customWorkbookViews>
    <customWorkbookView name="Allan Wylie - Personal View" guid="{E968DEBA-D42D-B44C-A0BA-B38E0322FF6E}" mergeInterval="0" personalView="1" xWindow="73" yWindow="103" windowWidth="1008" windowHeight="774" tabRatio="50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3" i="1" l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53" i="1"/>
  <c r="D54" i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B1" i="2"/>
  <c r="A1" i="3" s="1"/>
  <c r="A1" i="4" s="1"/>
  <c r="C11" i="3"/>
  <c r="B11" i="4"/>
  <c r="C12" i="3"/>
  <c r="B12" i="4"/>
  <c r="C13" i="3"/>
  <c r="B13" i="4"/>
  <c r="C14" i="3"/>
  <c r="B14" i="4"/>
  <c r="C15" i="3"/>
  <c r="B15" i="4"/>
  <c r="C16" i="3"/>
  <c r="B16" i="4"/>
  <c r="C17" i="3"/>
  <c r="B17" i="4"/>
  <c r="C18" i="3"/>
  <c r="B18" i="4"/>
  <c r="C19" i="3"/>
  <c r="B19" i="4"/>
  <c r="C20" i="3"/>
  <c r="B20" i="4"/>
  <c r="C21" i="3"/>
  <c r="B21" i="4"/>
  <c r="C22" i="3"/>
  <c r="B22" i="4"/>
  <c r="C23" i="3"/>
  <c r="B23" i="4"/>
  <c r="C24" i="3"/>
  <c r="B24" i="4"/>
  <c r="C25" i="3"/>
  <c r="B25" i="4"/>
  <c r="C26" i="3"/>
  <c r="B26" i="4"/>
  <c r="C27" i="3"/>
  <c r="B27" i="4"/>
  <c r="C28" i="3"/>
  <c r="B28" i="4"/>
  <c r="C29" i="3"/>
  <c r="B29" i="4"/>
  <c r="C30" i="3"/>
  <c r="B30" i="4"/>
  <c r="C31" i="3"/>
  <c r="B31" i="4"/>
  <c r="C32" i="3"/>
  <c r="B32" i="4"/>
  <c r="C33" i="3"/>
  <c r="B33" i="4"/>
  <c r="C34" i="3"/>
  <c r="B34" i="4"/>
  <c r="C35" i="3"/>
  <c r="B35" i="4"/>
  <c r="C36" i="3"/>
  <c r="B36" i="4"/>
  <c r="C37" i="3"/>
  <c r="B37" i="4"/>
  <c r="C38" i="3"/>
  <c r="B38" i="4"/>
  <c r="C39" i="3"/>
  <c r="B39" i="4"/>
  <c r="C40" i="3"/>
  <c r="B40" i="4"/>
  <c r="C41" i="3"/>
  <c r="B41" i="4"/>
  <c r="C42" i="3"/>
  <c r="B42" i="4"/>
  <c r="C43" i="3"/>
  <c r="B43" i="4"/>
  <c r="C44" i="3"/>
  <c r="B44" i="4"/>
  <c r="C45" i="3"/>
  <c r="B45" i="4"/>
  <c r="C46" i="3"/>
  <c r="B46" i="4"/>
  <c r="C47" i="3"/>
  <c r="B47" i="4"/>
  <c r="C48" i="3"/>
  <c r="B48" i="4"/>
  <c r="C49" i="3"/>
  <c r="B49" i="4"/>
  <c r="C50" i="3"/>
  <c r="B50" i="4"/>
  <c r="C51" i="3"/>
  <c r="B51" i="4"/>
  <c r="C52" i="3"/>
  <c r="B52" i="4"/>
  <c r="C53" i="3"/>
  <c r="B53" i="4"/>
  <c r="C54" i="3"/>
  <c r="B54" i="4"/>
  <c r="C55" i="3"/>
  <c r="B55" i="4"/>
  <c r="C10" i="3"/>
  <c r="B10" i="4"/>
  <c r="C9" i="3"/>
  <c r="C5" i="3"/>
  <c r="B5" i="4"/>
  <c r="C6" i="3"/>
  <c r="B6" i="4"/>
  <c r="C7" i="3"/>
  <c r="B7" i="4"/>
  <c r="C8" i="3"/>
  <c r="B8" i="4"/>
  <c r="B9" i="4"/>
  <c r="D2" i="1"/>
  <c r="C4" i="3" s="1"/>
  <c r="B4" i="4"/>
  <c r="A2" i="3"/>
  <c r="A2" i="4" s="1"/>
  <c r="B5" i="3"/>
  <c r="B53" i="1"/>
  <c r="I7" i="1"/>
  <c r="J3" i="1"/>
  <c r="I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F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L9" i="1"/>
  <c r="O53" i="1" l="1"/>
  <c r="B2" i="1"/>
  <c r="I4" i="1" s="1"/>
  <c r="I6" i="1"/>
  <c r="I8" i="1" s="1"/>
  <c r="J2" i="1"/>
  <c r="O2" i="1"/>
  <c r="A4" i="3"/>
  <c r="A4" i="4" s="1"/>
  <c r="H53" i="1"/>
  <c r="G2" i="1"/>
  <c r="K53" i="1"/>
  <c r="H2" i="1"/>
  <c r="K2" i="1"/>
  <c r="G53" i="1"/>
  <c r="A2" i="1" l="1"/>
  <c r="I3" i="1"/>
  <c r="A5" i="3"/>
  <c r="A5" i="4" s="1"/>
  <c r="B3" i="1"/>
  <c r="G3" i="1"/>
  <c r="A6" i="3" l="1"/>
  <c r="A6" i="4" s="1"/>
  <c r="B4" i="1"/>
  <c r="A4" i="1" s="1"/>
  <c r="A3" i="1"/>
  <c r="O3" i="1"/>
  <c r="A7" i="3"/>
  <c r="A7" i="4" s="1"/>
  <c r="B5" i="1"/>
  <c r="K3" i="1"/>
  <c r="H4" i="1"/>
  <c r="O4" i="1" l="1"/>
  <c r="A5" i="1"/>
  <c r="O5" i="1"/>
  <c r="A8" i="3"/>
  <c r="A8" i="4" s="1"/>
  <c r="B6" i="1"/>
  <c r="K5" i="1"/>
  <c r="G4" i="1"/>
  <c r="K4" i="1"/>
  <c r="G5" i="1"/>
  <c r="H5" i="1"/>
  <c r="A9" i="3" l="1"/>
  <c r="A9" i="4" s="1"/>
  <c r="B7" i="1"/>
  <c r="O6" i="1"/>
  <c r="A6" i="1"/>
  <c r="H6" i="1"/>
  <c r="G6" i="1"/>
  <c r="K6" i="1"/>
  <c r="A7" i="1" l="1"/>
  <c r="O7" i="1"/>
  <c r="B8" i="1"/>
  <c r="A10" i="3"/>
  <c r="A10" i="4" s="1"/>
  <c r="K7" i="1"/>
  <c r="G7" i="1"/>
  <c r="H7" i="1"/>
  <c r="A11" i="3" l="1"/>
  <c r="A11" i="4" s="1"/>
  <c r="B9" i="1"/>
  <c r="A8" i="1"/>
  <c r="O8" i="1"/>
  <c r="K8" i="1"/>
  <c r="G8" i="1"/>
  <c r="H8" i="1"/>
  <c r="A9" i="1" l="1"/>
  <c r="B10" i="1"/>
  <c r="A12" i="3"/>
  <c r="A12" i="4" s="1"/>
  <c r="K9" i="1"/>
  <c r="G9" i="1"/>
  <c r="H9" i="1"/>
  <c r="A10" i="1" l="1"/>
  <c r="O10" i="1"/>
  <c r="A13" i="3"/>
  <c r="A13" i="4" s="1"/>
  <c r="B11" i="1"/>
  <c r="G10" i="1"/>
  <c r="K10" i="1"/>
  <c r="H10" i="1"/>
  <c r="A11" i="1" l="1"/>
  <c r="O11" i="1"/>
  <c r="B12" i="1"/>
  <c r="A14" i="3"/>
  <c r="A14" i="4" s="1"/>
  <c r="H11" i="1"/>
  <c r="K11" i="1"/>
  <c r="G11" i="1"/>
  <c r="A12" i="1" l="1"/>
  <c r="O12" i="1"/>
  <c r="A15" i="3"/>
  <c r="A15" i="4" s="1"/>
  <c r="B13" i="1"/>
  <c r="G12" i="1"/>
  <c r="H12" i="1"/>
  <c r="K12" i="1"/>
  <c r="B14" i="1" l="1"/>
  <c r="A16" i="3"/>
  <c r="A16" i="4" s="1"/>
  <c r="A13" i="1"/>
  <c r="O13" i="1"/>
  <c r="G13" i="1"/>
  <c r="H13" i="1"/>
  <c r="K13" i="1"/>
  <c r="A17" i="3" l="1"/>
  <c r="A17" i="4" s="1"/>
  <c r="B15" i="1"/>
  <c r="A14" i="1"/>
  <c r="O14" i="1"/>
  <c r="K14" i="1"/>
  <c r="H14" i="1"/>
  <c r="G14" i="1"/>
  <c r="A15" i="1" l="1"/>
  <c r="O15" i="1"/>
  <c r="B16" i="1"/>
  <c r="A18" i="3"/>
  <c r="A18" i="4" s="1"/>
  <c r="H15" i="1"/>
  <c r="K15" i="1"/>
  <c r="G15" i="1"/>
  <c r="A19" i="3" l="1"/>
  <c r="A19" i="4" s="1"/>
  <c r="B17" i="1"/>
  <c r="O16" i="1"/>
  <c r="A16" i="1"/>
  <c r="K16" i="1"/>
  <c r="H16" i="1"/>
  <c r="G16" i="1"/>
  <c r="O17" i="1" l="1"/>
  <c r="A17" i="1"/>
  <c r="B18" i="1"/>
  <c r="A20" i="3"/>
  <c r="A20" i="4" s="1"/>
  <c r="H17" i="1"/>
  <c r="G17" i="1"/>
  <c r="K17" i="1"/>
  <c r="A21" i="3" l="1"/>
  <c r="A21" i="4" s="1"/>
  <c r="B19" i="1"/>
  <c r="A18" i="1"/>
  <c r="O18" i="1"/>
  <c r="H18" i="1"/>
  <c r="G18" i="1"/>
  <c r="K18" i="1"/>
  <c r="A19" i="1" l="1"/>
  <c r="O19" i="1"/>
  <c r="B20" i="1"/>
  <c r="A22" i="3"/>
  <c r="A22" i="4" s="1"/>
  <c r="G19" i="1"/>
  <c r="H19" i="1"/>
  <c r="K19" i="1"/>
  <c r="A23" i="3" l="1"/>
  <c r="A23" i="4" s="1"/>
  <c r="B21" i="1"/>
  <c r="O20" i="1"/>
  <c r="A20" i="1"/>
  <c r="G20" i="1"/>
  <c r="K20" i="1"/>
  <c r="H20" i="1"/>
  <c r="A21" i="1" l="1"/>
  <c r="O21" i="1"/>
  <c r="B22" i="1"/>
  <c r="A24" i="3"/>
  <c r="A24" i="4" s="1"/>
  <c r="K21" i="1"/>
  <c r="H21" i="1"/>
  <c r="G21" i="1"/>
  <c r="A25" i="3" l="1"/>
  <c r="A25" i="4" s="1"/>
  <c r="B23" i="1"/>
  <c r="A22" i="1"/>
  <c r="O22" i="1"/>
  <c r="K22" i="1"/>
  <c r="H22" i="1"/>
  <c r="G22" i="1"/>
  <c r="A23" i="1" l="1"/>
  <c r="O23" i="1"/>
  <c r="B24" i="1"/>
  <c r="A26" i="3"/>
  <c r="A26" i="4" s="1"/>
  <c r="H23" i="1"/>
  <c r="G23" i="1"/>
  <c r="K23" i="1"/>
  <c r="A27" i="3" l="1"/>
  <c r="A27" i="4" s="1"/>
  <c r="B25" i="1"/>
  <c r="A24" i="1"/>
  <c r="O24" i="1"/>
  <c r="K24" i="1"/>
  <c r="H24" i="1"/>
  <c r="G24" i="1"/>
  <c r="A25" i="1" l="1"/>
  <c r="O25" i="1"/>
  <c r="B26" i="1"/>
  <c r="A28" i="3"/>
  <c r="A28" i="4" s="1"/>
  <c r="G25" i="1"/>
  <c r="K25" i="1"/>
  <c r="H25" i="1"/>
  <c r="A26" i="1" l="1"/>
  <c r="O26" i="1"/>
  <c r="A29" i="3"/>
  <c r="A29" i="4" s="1"/>
  <c r="B27" i="1"/>
  <c r="K26" i="1"/>
  <c r="G26" i="1"/>
  <c r="H26" i="1"/>
  <c r="A27" i="1" l="1"/>
  <c r="O27" i="1"/>
  <c r="B28" i="1"/>
  <c r="A30" i="3"/>
  <c r="A30" i="4" s="1"/>
  <c r="K27" i="1"/>
  <c r="G27" i="1"/>
  <c r="H27" i="1"/>
  <c r="A31" i="3" l="1"/>
  <c r="A31" i="4" s="1"/>
  <c r="B29" i="1"/>
  <c r="A28" i="1"/>
  <c r="O28" i="1"/>
  <c r="K28" i="1"/>
  <c r="H28" i="1"/>
  <c r="G28" i="1"/>
  <c r="A29" i="1" l="1"/>
  <c r="O29" i="1"/>
  <c r="B30" i="1"/>
  <c r="A32" i="3"/>
  <c r="A32" i="4" s="1"/>
  <c r="K29" i="1"/>
  <c r="G29" i="1"/>
  <c r="H29" i="1"/>
  <c r="A30" i="1" l="1"/>
  <c r="O30" i="1"/>
  <c r="A33" i="3"/>
  <c r="A33" i="4" s="1"/>
  <c r="B31" i="1"/>
  <c r="G30" i="1"/>
  <c r="H30" i="1"/>
  <c r="K30" i="1"/>
  <c r="A31" i="1" l="1"/>
  <c r="O31" i="1"/>
  <c r="B32" i="1"/>
  <c r="A34" i="3"/>
  <c r="A34" i="4" s="1"/>
  <c r="G31" i="1"/>
  <c r="H31" i="1"/>
  <c r="K31" i="1"/>
  <c r="A35" i="3" l="1"/>
  <c r="A35" i="4" s="1"/>
  <c r="B33" i="1"/>
  <c r="A32" i="1"/>
  <c r="O32" i="1"/>
  <c r="G32" i="1"/>
  <c r="H32" i="1"/>
  <c r="K32" i="1"/>
  <c r="A33" i="1" l="1"/>
  <c r="O33" i="1"/>
  <c r="B34" i="1"/>
  <c r="A36" i="3"/>
  <c r="A36" i="4" s="1"/>
  <c r="H33" i="1"/>
  <c r="G33" i="1"/>
  <c r="K33" i="1"/>
  <c r="A37" i="3" l="1"/>
  <c r="A37" i="4" s="1"/>
  <c r="B35" i="1"/>
  <c r="A34" i="1"/>
  <c r="O34" i="1"/>
  <c r="G34" i="1"/>
  <c r="H34" i="1"/>
  <c r="K34" i="1"/>
  <c r="A35" i="1" l="1"/>
  <c r="O35" i="1"/>
  <c r="B36" i="1"/>
  <c r="A38" i="3"/>
  <c r="A38" i="4" s="1"/>
  <c r="K35" i="1"/>
  <c r="G35" i="1"/>
  <c r="H35" i="1"/>
  <c r="A39" i="3" l="1"/>
  <c r="A39" i="4" s="1"/>
  <c r="B37" i="1"/>
  <c r="A36" i="1"/>
  <c r="O36" i="1"/>
  <c r="K36" i="1"/>
  <c r="G36" i="1"/>
  <c r="H36" i="1"/>
  <c r="A37" i="1" l="1"/>
  <c r="O37" i="1"/>
  <c r="B38" i="1"/>
  <c r="A40" i="3"/>
  <c r="A40" i="4" s="1"/>
  <c r="K37" i="1"/>
  <c r="H37" i="1"/>
  <c r="G37" i="1"/>
  <c r="A41" i="3" l="1"/>
  <c r="A41" i="4" s="1"/>
  <c r="B39" i="1"/>
  <c r="A38" i="1"/>
  <c r="O38" i="1"/>
  <c r="K38" i="1"/>
  <c r="H38" i="1"/>
  <c r="G38" i="1"/>
  <c r="A39" i="1" l="1"/>
  <c r="O39" i="1"/>
  <c r="B40" i="1"/>
  <c r="A42" i="3"/>
  <c r="A42" i="4" s="1"/>
  <c r="H39" i="1"/>
  <c r="G39" i="1"/>
  <c r="K39" i="1"/>
  <c r="A43" i="3" l="1"/>
  <c r="A43" i="4" s="1"/>
  <c r="B41" i="1"/>
  <c r="A40" i="1"/>
  <c r="O40" i="1"/>
  <c r="G40" i="1"/>
  <c r="H40" i="1"/>
  <c r="K40" i="1"/>
  <c r="A41" i="1" l="1"/>
  <c r="O41" i="1"/>
  <c r="B42" i="1"/>
  <c r="A44" i="3"/>
  <c r="A44" i="4" s="1"/>
  <c r="H41" i="1"/>
  <c r="G41" i="1"/>
  <c r="K41" i="1"/>
  <c r="A45" i="3" l="1"/>
  <c r="A45" i="4" s="1"/>
  <c r="B43" i="1"/>
  <c r="A42" i="1"/>
  <c r="O42" i="1"/>
  <c r="K42" i="1"/>
  <c r="H42" i="1"/>
  <c r="G42" i="1"/>
  <c r="A43" i="1" l="1"/>
  <c r="O43" i="1"/>
  <c r="B44" i="1"/>
  <c r="A46" i="3"/>
  <c r="A46" i="4" s="1"/>
  <c r="G43" i="1"/>
  <c r="K43" i="1"/>
  <c r="H43" i="1"/>
  <c r="A47" i="3" l="1"/>
  <c r="A47" i="4" s="1"/>
  <c r="B45" i="1"/>
  <c r="A44" i="1"/>
  <c r="O44" i="1"/>
  <c r="K44" i="1"/>
  <c r="G44" i="1"/>
  <c r="H44" i="1"/>
  <c r="A45" i="1" l="1"/>
  <c r="O45" i="1"/>
  <c r="B46" i="1"/>
  <c r="A48" i="3"/>
  <c r="A48" i="4" s="1"/>
  <c r="K45" i="1"/>
  <c r="G45" i="1"/>
  <c r="H45" i="1"/>
  <c r="A46" i="1" l="1"/>
  <c r="O46" i="1"/>
  <c r="A49" i="3"/>
  <c r="A49" i="4" s="1"/>
  <c r="B47" i="1"/>
  <c r="G46" i="1"/>
  <c r="K46" i="1"/>
  <c r="H46" i="1"/>
  <c r="O47" i="1" l="1"/>
  <c r="A47" i="1"/>
  <c r="B48" i="1"/>
  <c r="A50" i="3"/>
  <c r="A50" i="4" s="1"/>
  <c r="H47" i="1"/>
  <c r="K47" i="1"/>
  <c r="G47" i="1"/>
  <c r="A51" i="3" l="1"/>
  <c r="A51" i="4" s="1"/>
  <c r="B49" i="1"/>
  <c r="A48" i="1"/>
  <c r="O48" i="1"/>
  <c r="K48" i="1"/>
  <c r="G48" i="1"/>
  <c r="H48" i="1"/>
  <c r="A49" i="1" l="1"/>
  <c r="O49" i="1"/>
  <c r="B50" i="1"/>
  <c r="A52" i="3"/>
  <c r="A52" i="4" s="1"/>
  <c r="K49" i="1"/>
  <c r="H49" i="1"/>
  <c r="G49" i="1"/>
  <c r="A50" i="1" l="1"/>
  <c r="O50" i="1"/>
  <c r="A53" i="3"/>
  <c r="A53" i="4" s="1"/>
  <c r="B51" i="1"/>
  <c r="K50" i="1"/>
  <c r="H50" i="1"/>
  <c r="G50" i="1"/>
  <c r="A51" i="1" l="1"/>
  <c r="O51" i="1"/>
  <c r="B52" i="1"/>
  <c r="A54" i="3"/>
  <c r="A54" i="4" s="1"/>
  <c r="K51" i="1"/>
  <c r="G51" i="1"/>
  <c r="H51" i="1"/>
  <c r="B54" i="1" l="1"/>
  <c r="A55" i="3"/>
  <c r="A55" i="4" s="1"/>
  <c r="A52" i="1"/>
  <c r="O52" i="1"/>
  <c r="G52" i="1"/>
  <c r="K52" i="1"/>
  <c r="H52" i="1"/>
  <c r="A54" i="1" l="1"/>
  <c r="O54" i="1"/>
  <c r="H54" i="1"/>
  <c r="G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Allan Wylie</author>
  </authors>
  <commentList>
    <comment ref="B3" authorId="0" guid="{B9D7F226-95B7-C142-9C62-6C07E348D4CF}" shapeId="0" xr:uid="{00000000-0006-0000-0100-000001000000}">
      <text>
        <r>
          <rPr>
            <b/>
            <sz val="9"/>
            <color rgb="FF000000"/>
            <rFont val="Verdana"/>
            <family val="2"/>
          </rPr>
          <t>Allan Wylie: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>Change this cell (in white)</t>
        </r>
      </text>
    </comment>
  </commentList>
</comments>
</file>

<file path=xl/sharedStrings.xml><?xml version="1.0" encoding="utf-8"?>
<sst xmlns="http://schemas.openxmlformats.org/spreadsheetml/2006/main" count="106" uniqueCount="105">
  <si>
    <t>Unity of Faithful Anglicans</t>
  </si>
  <si>
    <t>ACA Youth</t>
  </si>
  <si>
    <t>Good Shepherd, Charlestown NH</t>
  </si>
  <si>
    <t>St Matthias, Mystic CT</t>
  </si>
  <si>
    <t xml:space="preserve">St David, Poultney VT </t>
  </si>
  <si>
    <t>Clergy Wives &amp; Families</t>
  </si>
  <si>
    <t>St Joseph, Brooklyn NY</t>
  </si>
  <si>
    <t>Deceased DNE Clergy</t>
  </si>
  <si>
    <t>The Persecuted Church</t>
  </si>
  <si>
    <t>Resurrection, Rockport/Camden ME</t>
  </si>
  <si>
    <t>TAC in Africa &amp; Asia</t>
  </si>
  <si>
    <t>Police &amp; Emergency Services</t>
  </si>
  <si>
    <t>Parents</t>
  </si>
  <si>
    <t>Deceased Veterans</t>
  </si>
  <si>
    <t>St Margaret, Conway NH</t>
  </si>
  <si>
    <t>Trinity, Rochester NH</t>
  </si>
  <si>
    <t>One Nation under God</t>
  </si>
  <si>
    <t>DNE Summer Camp</t>
  </si>
  <si>
    <t>Other ACA Dioceses</t>
  </si>
  <si>
    <t>Students &amp; Teachers</t>
  </si>
  <si>
    <t>Diocese of the Northeast</t>
  </si>
  <si>
    <t>Holy Cross, Webster NY</t>
  </si>
  <si>
    <t>All Bishops, Priests, &amp; Deacons</t>
  </si>
  <si>
    <t>St Luke, Amherst NH</t>
  </si>
  <si>
    <t>Holy Redeemer, Canandaigua NY</t>
  </si>
  <si>
    <t>All Saints, Concord NH</t>
  </si>
  <si>
    <t>Veterans</t>
  </si>
  <si>
    <t>St Elizabeth, Tuxedo NY</t>
  </si>
  <si>
    <t>Active Duty Military</t>
  </si>
  <si>
    <t>St Lucy, West Winfield NY</t>
  </si>
  <si>
    <t>St Thomas, Ellsworth ME</t>
  </si>
  <si>
    <t>ACA Mission Parishes</t>
  </si>
  <si>
    <t>All lay members of our Church</t>
  </si>
  <si>
    <t>Previous Sunday</t>
  </si>
  <si>
    <t>Current Sunday</t>
  </si>
  <si>
    <t>Cycle Church</t>
  </si>
  <si>
    <t>Service</t>
  </si>
  <si>
    <t>Christian Homes &amp; Families</t>
  </si>
  <si>
    <t>Harwoods</t>
  </si>
  <si>
    <t>Christian Efforts at Unity</t>
  </si>
  <si>
    <t>All Christian Leaders</t>
  </si>
  <si>
    <t>St. Francis Mission, Deblois, ME</t>
  </si>
  <si>
    <t>Clergy Education</t>
  </si>
  <si>
    <t>St.Nicholas, West Seneca, NY</t>
  </si>
  <si>
    <t>Day Date</t>
  </si>
  <si>
    <t>Our Lady of Seven Sorrows, Raymond, ME</t>
  </si>
  <si>
    <t>n")</t>
  </si>
  <si>
    <t>DNE Standing Committee</t>
  </si>
  <si>
    <t>The Continuing Church</t>
  </si>
  <si>
    <t>St. Paul's  Church, Portland ME</t>
  </si>
  <si>
    <t>The Anglican Catholic Church</t>
  </si>
  <si>
    <t>The Anglican Province of America</t>
  </si>
  <si>
    <t>The Diocese of the Holy Cross</t>
  </si>
  <si>
    <t>First Sunday in Lent, February 18QQQ</t>
  </si>
  <si>
    <t>Second Sunday in Lent, February 25QQQ</t>
  </si>
  <si>
    <t>Third Sunday in Lent, March 4QQQ</t>
  </si>
  <si>
    <t>Fourth Sunday in Lent, March 11QQQ</t>
  </si>
  <si>
    <t>Passion Sunday, March 18QQQ</t>
  </si>
  <si>
    <t>Palm Sunday, March 25QQQ</t>
  </si>
  <si>
    <t>Easter Sunday, April 1QQQ</t>
  </si>
  <si>
    <t>First Sunday after Easter, April 8QQQ</t>
  </si>
  <si>
    <t>Second Sunday after Easter, April 15QQQ</t>
  </si>
  <si>
    <t>Third Sunday after Easter, April 22QQQ</t>
  </si>
  <si>
    <t>Fourth Sunday after Easter, April 29QQQ</t>
  </si>
  <si>
    <t>Rogation Sunday, May 6QQQ</t>
  </si>
  <si>
    <t>Sunday after Ascension, May 13QQQ</t>
  </si>
  <si>
    <t>Pentecost, May 20QQQ</t>
  </si>
  <si>
    <t>Trinity Sunday, May 27QQQ</t>
  </si>
  <si>
    <t>First Sunday after Trinity, June 3QQQ</t>
  </si>
  <si>
    <t>Second Sunday after Trinity, June 10QQQ</t>
  </si>
  <si>
    <t>Third Sunday after Trinity, June 17QQQ</t>
  </si>
  <si>
    <t>Nativity of Saint John Baptist, June 24QQQ</t>
  </si>
  <si>
    <t>Fifth Sunday after Trinity, July 1QQQ</t>
  </si>
  <si>
    <t>Sixth Sunday after Trinity, July 8QQQ</t>
  </si>
  <si>
    <t>Seventh Sunday after Trinity, July 15QQQ</t>
  </si>
  <si>
    <t>Eight Sunday after Trinity, July 22QQQ</t>
  </si>
  <si>
    <t>Ninth Sunday after Trinity, July 29QQQ</t>
  </si>
  <si>
    <t>Tenth Sunday after Trinity, August 5QQQ</t>
  </si>
  <si>
    <t>Eleventh Sunday after Trinity, August 12QQQ</t>
  </si>
  <si>
    <t>Twelfth Sunday after Trinity, August 19QQQ</t>
  </si>
  <si>
    <t>Thirteenth Sunday after Trinity, August 26QQQ</t>
  </si>
  <si>
    <t>Fourteenth Sunday after Trinity, September 2QQQ</t>
  </si>
  <si>
    <t>Fifteenth Sunday after Trinity, September 9QQQ</t>
  </si>
  <si>
    <t>Sixteenth Sunday after Trinity, September 16QQQ</t>
  </si>
  <si>
    <t>Seventeenth Sunday after Trinity, September 23QQQ</t>
  </si>
  <si>
    <t>Eighteenth Sunday after Trinity, September 30QQQ</t>
  </si>
  <si>
    <t>Nineteenth Sunday after Trinity, October 7QQQ</t>
  </si>
  <si>
    <t>Twentieth Sunday after Trinity, October 14QQQ</t>
  </si>
  <si>
    <t>Twenty-first Sunday after Trinity, October 21QQQ</t>
  </si>
  <si>
    <t>Ss. Simon &amp; Jude, Apostles, October 28QQQ</t>
  </si>
  <si>
    <t>Twenty-third Sunday after Trinity, November 4QQQ</t>
  </si>
  <si>
    <t>Twenty-fourth Sunday after Trinity, November 11QQQ</t>
  </si>
  <si>
    <t>Twenty-fifth Sunday after Trinity, November 18QQQ</t>
  </si>
  <si>
    <t>Sunday Next Before Advent, November 25QQQ</t>
  </si>
  <si>
    <t>First Sunday in Advent, December 2QQQ</t>
  </si>
  <si>
    <t>Second Sunday in Advent, December 9QQQ</t>
  </si>
  <si>
    <t>Third Sunday in Advent, December 16QQQ</t>
  </si>
  <si>
    <t>Fourth Sunday in Advent, December 23QQQ</t>
  </si>
  <si>
    <t>Christmas SeasonQQQ</t>
  </si>
  <si>
    <t xml:space="preserve">Trinity, White River Junction, VT </t>
  </si>
  <si>
    <t>Mission, Leominster, Massachusetts</t>
  </si>
  <si>
    <t>St. Augustine of Canterbury, Saco, ME</t>
  </si>
  <si>
    <t>Church of the Transfiguration, Mechanic Falls, ME</t>
  </si>
  <si>
    <t>Lay Ministers and Deaconesses</t>
  </si>
  <si>
    <t>Archbishop Shane Janzen and 
Archbishop Juan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</si>
</sst>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mmmm\ d"/>
  </numFmts>
  <fonts count="14" x14ac:knownFonts="1">
    <font>
      <sz val="10"/>
      <name val="Verdana"/>
    </font>
    <font>
      <sz val="8"/>
      <name val="Verdan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u/>
      <sz val="11.5"/>
      <name val="Copperplate Gothic Bold"/>
      <family val="5"/>
    </font>
    <font>
      <sz val="11.5"/>
      <name val="Times New Roman"/>
      <family val="1"/>
    </font>
    <font>
      <i/>
      <sz val="11.5"/>
      <name val="Times New Roman"/>
      <family val="1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49" fontId="0" fillId="0" borderId="0" xfId="0" applyNumberFormat="1"/>
    <xf numFmtId="165" fontId="0" fillId="0" borderId="0" xfId="0" applyNumberFormat="1"/>
    <xf numFmtId="0" fontId="2" fillId="0" borderId="0" xfId="0" applyFont="1"/>
    <xf numFmtId="49" fontId="2" fillId="0" borderId="0" xfId="0" applyNumberFormat="1" applyFont="1" applyAlignment="1">
      <alignment horizontal="left" wrapText="1" inden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left" indent="1"/>
      <protection locked="0"/>
    </xf>
    <xf numFmtId="165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5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165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/>
    <xf numFmtId="49" fontId="3" fillId="0" borderId="0" xfId="0" applyNumberFormat="1" applyFont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externalLink" Target="externalLinks/externalLink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lanwylie/Desktop/%20Table%20Driven%20rota%20as%20of%20June%2030/2016%20Christian%20Year(Roman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ulletin"/>
      <sheetName val=" Rota"/>
      <sheetName val="Entry Form"/>
      <sheetName val="Lectionary Calendar"/>
      <sheetName val="Week Messages"/>
      <sheetName val="Messages"/>
      <sheetName val="Easter Calculator"/>
      <sheetName val="Psalm TOC"/>
      <sheetName val="Documentation"/>
      <sheetName val="Hymn Tunes by Hymn Number"/>
    </sheetNames>
    <sheetDataSet>
      <sheetData sheetId="0">
        <row r="3">
          <cell r="C3">
            <v>42370</v>
          </cell>
        </row>
        <row r="4">
          <cell r="C4">
            <v>42372</v>
          </cell>
        </row>
        <row r="5">
          <cell r="C5">
            <v>42375</v>
          </cell>
        </row>
        <row r="6">
          <cell r="C6">
            <v>42379</v>
          </cell>
        </row>
        <row r="7">
          <cell r="C7">
            <v>42386</v>
          </cell>
        </row>
        <row r="8">
          <cell r="C8">
            <v>42393</v>
          </cell>
        </row>
        <row r="9">
          <cell r="C9">
            <v>42394</v>
          </cell>
        </row>
        <row r="10">
          <cell r="C10">
            <v>42400</v>
          </cell>
        </row>
        <row r="11">
          <cell r="C11">
            <v>42402</v>
          </cell>
        </row>
        <row r="12">
          <cell r="C12">
            <v>42407</v>
          </cell>
        </row>
        <row r="13">
          <cell r="C13">
            <v>42410</v>
          </cell>
        </row>
        <row r="14">
          <cell r="C14">
            <v>42414</v>
          </cell>
        </row>
        <row r="15">
          <cell r="C15">
            <v>42414</v>
          </cell>
        </row>
        <row r="16">
          <cell r="C16">
            <v>42421</v>
          </cell>
        </row>
        <row r="17">
          <cell r="C17">
            <v>42424</v>
          </cell>
        </row>
        <row r="18">
          <cell r="C18">
            <v>42428</v>
          </cell>
        </row>
        <row r="19">
          <cell r="C19">
            <v>42435</v>
          </cell>
        </row>
        <row r="20">
          <cell r="C20">
            <v>42442</v>
          </cell>
        </row>
        <row r="21">
          <cell r="C21">
            <v>42449</v>
          </cell>
        </row>
        <row r="22">
          <cell r="C22">
            <v>42452</v>
          </cell>
        </row>
        <row r="23">
          <cell r="C23">
            <v>42453</v>
          </cell>
        </row>
        <row r="24">
          <cell r="C24">
            <v>42454</v>
          </cell>
        </row>
        <row r="25">
          <cell r="C25">
            <v>42454</v>
          </cell>
        </row>
        <row r="26">
          <cell r="C26">
            <v>42455</v>
          </cell>
        </row>
        <row r="27">
          <cell r="C27">
            <v>42456</v>
          </cell>
        </row>
        <row r="28">
          <cell r="C28">
            <v>42463</v>
          </cell>
        </row>
        <row r="29">
          <cell r="C29">
            <v>42470</v>
          </cell>
        </row>
        <row r="30">
          <cell r="C30">
            <v>42477</v>
          </cell>
        </row>
        <row r="31">
          <cell r="C31">
            <v>42484</v>
          </cell>
        </row>
        <row r="32">
          <cell r="C32">
            <v>42485</v>
          </cell>
        </row>
        <row r="33">
          <cell r="C33">
            <v>42491</v>
          </cell>
        </row>
        <row r="34">
          <cell r="C34">
            <v>42491</v>
          </cell>
        </row>
        <row r="35">
          <cell r="C35">
            <v>42495</v>
          </cell>
        </row>
        <row r="36">
          <cell r="C36">
            <v>42498</v>
          </cell>
        </row>
        <row r="37">
          <cell r="C37">
            <v>42505</v>
          </cell>
        </row>
        <row r="38">
          <cell r="C38">
            <v>42512</v>
          </cell>
        </row>
        <row r="39">
          <cell r="C39">
            <v>42519</v>
          </cell>
        </row>
        <row r="40">
          <cell r="C40">
            <v>42526</v>
          </cell>
        </row>
        <row r="41">
          <cell r="C41">
            <v>42529</v>
          </cell>
        </row>
        <row r="42">
          <cell r="C42">
            <v>42533</v>
          </cell>
        </row>
        <row r="43">
          <cell r="C43">
            <v>42540</v>
          </cell>
        </row>
        <row r="44">
          <cell r="C44">
            <v>42545</v>
          </cell>
        </row>
        <row r="45">
          <cell r="C45">
            <v>42547</v>
          </cell>
        </row>
        <row r="46">
          <cell r="C46">
            <v>42550</v>
          </cell>
        </row>
        <row r="47">
          <cell r="C47">
            <v>42554</v>
          </cell>
        </row>
        <row r="48">
          <cell r="C48">
            <v>42561</v>
          </cell>
        </row>
        <row r="49">
          <cell r="C49">
            <v>42568</v>
          </cell>
        </row>
        <row r="50">
          <cell r="C50">
            <v>42575</v>
          </cell>
        </row>
        <row r="51">
          <cell r="C51">
            <v>42576</v>
          </cell>
        </row>
        <row r="52">
          <cell r="C52">
            <v>42582</v>
          </cell>
        </row>
        <row r="53">
          <cell r="C53">
            <v>42588</v>
          </cell>
        </row>
        <row r="54">
          <cell r="C54">
            <v>42589</v>
          </cell>
        </row>
        <row r="55">
          <cell r="C55">
            <v>42596</v>
          </cell>
        </row>
        <row r="56">
          <cell r="C56">
            <v>42603</v>
          </cell>
        </row>
        <row r="57">
          <cell r="C57">
            <v>42606</v>
          </cell>
        </row>
        <row r="58">
          <cell r="C58">
            <v>42610</v>
          </cell>
        </row>
        <row r="59">
          <cell r="C59">
            <v>42617</v>
          </cell>
        </row>
        <row r="60">
          <cell r="C60">
            <v>42624</v>
          </cell>
        </row>
        <row r="61">
          <cell r="C61">
            <v>42631</v>
          </cell>
        </row>
        <row r="62">
          <cell r="C62">
            <v>42634</v>
          </cell>
        </row>
        <row r="63">
          <cell r="C63">
            <v>42638</v>
          </cell>
        </row>
        <row r="64">
          <cell r="C64">
            <v>42642</v>
          </cell>
        </row>
        <row r="65">
          <cell r="C65">
            <v>42645</v>
          </cell>
        </row>
        <row r="66">
          <cell r="C66">
            <v>42652</v>
          </cell>
        </row>
        <row r="67">
          <cell r="C67">
            <v>42659</v>
          </cell>
        </row>
        <row r="68">
          <cell r="C68">
            <v>42661</v>
          </cell>
        </row>
        <row r="69">
          <cell r="C69">
            <v>42666</v>
          </cell>
        </row>
        <row r="70">
          <cell r="C70">
            <v>42671</v>
          </cell>
        </row>
        <row r="71">
          <cell r="C71">
            <v>42673</v>
          </cell>
        </row>
        <row r="72">
          <cell r="C72">
            <v>42675</v>
          </cell>
        </row>
        <row r="73">
          <cell r="C73">
            <v>42680</v>
          </cell>
        </row>
        <row r="74">
          <cell r="C74">
            <v>42687</v>
          </cell>
        </row>
        <row r="75">
          <cell r="C75">
            <v>42687</v>
          </cell>
        </row>
        <row r="76">
          <cell r="C76">
            <v>42694</v>
          </cell>
        </row>
        <row r="77">
          <cell r="C77">
            <v>42701</v>
          </cell>
        </row>
        <row r="78">
          <cell r="C78">
            <v>42704</v>
          </cell>
        </row>
        <row r="79">
          <cell r="C79">
            <v>42708</v>
          </cell>
        </row>
        <row r="80">
          <cell r="C80">
            <v>42715</v>
          </cell>
        </row>
        <row r="81">
          <cell r="C81">
            <v>42722</v>
          </cell>
        </row>
        <row r="82">
          <cell r="C82">
            <v>42725</v>
          </cell>
        </row>
        <row r="83">
          <cell r="C83">
            <v>42728</v>
          </cell>
        </row>
        <row r="84">
          <cell r="C84">
            <v>42729</v>
          </cell>
        </row>
        <row r="85">
          <cell r="C85">
            <v>42730</v>
          </cell>
        </row>
        <row r="86">
          <cell r="C86">
            <v>42731</v>
          </cell>
        </row>
        <row r="87">
          <cell r="C87">
            <v>42732</v>
          </cell>
        </row>
        <row r="88">
          <cell r="C88">
            <v>42736</v>
          </cell>
        </row>
        <row r="89">
          <cell r="C89">
            <v>42736</v>
          </cell>
        </row>
        <row r="90">
          <cell r="C90">
            <v>42741</v>
          </cell>
        </row>
        <row r="91">
          <cell r="C91">
            <v>42743</v>
          </cell>
        </row>
        <row r="92">
          <cell r="C92">
            <v>42750</v>
          </cell>
        </row>
        <row r="93">
          <cell r="C93">
            <v>42757</v>
          </cell>
        </row>
        <row r="94">
          <cell r="C94">
            <v>42760</v>
          </cell>
        </row>
        <row r="95">
          <cell r="C95">
            <v>42764</v>
          </cell>
        </row>
        <row r="96">
          <cell r="C96">
            <v>42768</v>
          </cell>
        </row>
        <row r="97">
          <cell r="C97">
            <v>42778</v>
          </cell>
        </row>
        <row r="98">
          <cell r="C98">
            <v>42780</v>
          </cell>
        </row>
        <row r="99">
          <cell r="C99">
            <v>42785</v>
          </cell>
        </row>
        <row r="100">
          <cell r="C100">
            <v>42790</v>
          </cell>
        </row>
        <row r="101">
          <cell r="C101">
            <v>42792</v>
          </cell>
        </row>
        <row r="102">
          <cell r="C102">
            <v>42795</v>
          </cell>
        </row>
        <row r="103">
          <cell r="C103">
            <v>42799</v>
          </cell>
        </row>
        <row r="104">
          <cell r="C104">
            <v>42806</v>
          </cell>
        </row>
        <row r="105">
          <cell r="C105">
            <v>42813</v>
          </cell>
        </row>
        <row r="106">
          <cell r="C106">
            <v>42819</v>
          </cell>
        </row>
        <row r="107">
          <cell r="C107">
            <v>42820</v>
          </cell>
        </row>
        <row r="108">
          <cell r="C108">
            <v>42827</v>
          </cell>
        </row>
        <row r="109">
          <cell r="C109">
            <v>42834</v>
          </cell>
        </row>
        <row r="110">
          <cell r="C110">
            <v>42837</v>
          </cell>
        </row>
        <row r="111">
          <cell r="C111">
            <v>42838</v>
          </cell>
        </row>
        <row r="112">
          <cell r="C112">
            <v>42839</v>
          </cell>
        </row>
        <row r="113">
          <cell r="C113">
            <v>42841</v>
          </cell>
        </row>
        <row r="114">
          <cell r="C114">
            <v>42848</v>
          </cell>
        </row>
        <row r="115">
          <cell r="C115">
            <v>42850</v>
          </cell>
        </row>
        <row r="116">
          <cell r="C116">
            <v>42855</v>
          </cell>
        </row>
        <row r="117">
          <cell r="C117">
            <v>42856</v>
          </cell>
        </row>
        <row r="118">
          <cell r="C118">
            <v>42862</v>
          </cell>
        </row>
        <row r="119">
          <cell r="C119">
            <v>42869</v>
          </cell>
        </row>
        <row r="120">
          <cell r="C120">
            <v>42876</v>
          </cell>
        </row>
        <row r="121">
          <cell r="C121">
            <v>42880</v>
          </cell>
        </row>
        <row r="122">
          <cell r="C122">
            <v>42883</v>
          </cell>
        </row>
        <row r="123">
          <cell r="C123">
            <v>42890</v>
          </cell>
        </row>
        <row r="124">
          <cell r="C124">
            <v>42897</v>
          </cell>
        </row>
        <row r="125">
          <cell r="C125">
            <v>42897</v>
          </cell>
        </row>
        <row r="126">
          <cell r="C126">
            <v>42904</v>
          </cell>
        </row>
        <row r="127">
          <cell r="C127">
            <v>42910</v>
          </cell>
        </row>
        <row r="128">
          <cell r="C128">
            <v>42911</v>
          </cell>
        </row>
        <row r="129">
          <cell r="C129">
            <v>42915</v>
          </cell>
        </row>
        <row r="130">
          <cell r="C130">
            <v>42918</v>
          </cell>
        </row>
        <row r="131">
          <cell r="C131">
            <v>42925</v>
          </cell>
        </row>
        <row r="132">
          <cell r="C132">
            <v>42932</v>
          </cell>
        </row>
        <row r="133">
          <cell r="C133">
            <v>42939</v>
          </cell>
        </row>
        <row r="134">
          <cell r="C134">
            <v>42941</v>
          </cell>
        </row>
        <row r="135">
          <cell r="C135">
            <v>42946</v>
          </cell>
        </row>
        <row r="136">
          <cell r="C136">
            <v>42953</v>
          </cell>
        </row>
        <row r="137">
          <cell r="C137">
            <v>42953</v>
          </cell>
        </row>
        <row r="138">
          <cell r="C138">
            <v>42960</v>
          </cell>
        </row>
        <row r="139">
          <cell r="C139">
            <v>42967</v>
          </cell>
        </row>
        <row r="140">
          <cell r="C140">
            <v>42971</v>
          </cell>
        </row>
        <row r="141">
          <cell r="C141">
            <v>42974</v>
          </cell>
        </row>
        <row r="142">
          <cell r="C142">
            <v>42981</v>
          </cell>
        </row>
        <row r="143">
          <cell r="C143">
            <v>42988</v>
          </cell>
        </row>
        <row r="144">
          <cell r="C144">
            <v>42995</v>
          </cell>
        </row>
        <row r="145">
          <cell r="C145">
            <v>42999</v>
          </cell>
        </row>
        <row r="146">
          <cell r="C146">
            <v>43002</v>
          </cell>
        </row>
        <row r="147">
          <cell r="C147">
            <v>43007</v>
          </cell>
        </row>
        <row r="148">
          <cell r="C148">
            <v>43009</v>
          </cell>
        </row>
        <row r="149">
          <cell r="C149">
            <v>43016</v>
          </cell>
        </row>
        <row r="150">
          <cell r="C150">
            <v>43023</v>
          </cell>
        </row>
        <row r="151">
          <cell r="C151">
            <v>43026</v>
          </cell>
        </row>
        <row r="152">
          <cell r="C152">
            <v>43030</v>
          </cell>
        </row>
        <row r="153">
          <cell r="C153">
            <v>43036</v>
          </cell>
        </row>
        <row r="154">
          <cell r="C154">
            <v>43037</v>
          </cell>
        </row>
        <row r="155">
          <cell r="C155">
            <v>43040</v>
          </cell>
        </row>
        <row r="156">
          <cell r="C156">
            <v>43044</v>
          </cell>
        </row>
        <row r="157">
          <cell r="C157">
            <v>43051</v>
          </cell>
        </row>
        <row r="158">
          <cell r="C158">
            <v>43058</v>
          </cell>
        </row>
        <row r="159">
          <cell r="C159">
            <v>43058</v>
          </cell>
        </row>
        <row r="160">
          <cell r="C160">
            <v>43069</v>
          </cell>
        </row>
        <row r="161">
          <cell r="C161">
            <v>43072</v>
          </cell>
        </row>
        <row r="162">
          <cell r="C162">
            <v>43079</v>
          </cell>
        </row>
        <row r="163">
          <cell r="C163">
            <v>43086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3.xml"/><Relationship Id="rId20" Type="http://schemas.openxmlformats.org/officeDocument/2006/relationships/revisionLog" Target="revisionLog2.xml"/><Relationship Id="rId22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C7B02D-5B52-3A4E-B771-A7CBB181287F}" diskRevisions="1" revisionId="501" version="4">
  <header guid="{C4F681B1-6034-A249-BD0F-07FF24E43CD8}" dateTime="2022-11-10T12:45:53" maxSheetId="5" userName="Allan Wylie" r:id="rId20" minRId="446">
    <sheetIdMap count="4">
      <sheetId val="1"/>
      <sheetId val="2"/>
      <sheetId val="3"/>
      <sheetId val="4"/>
    </sheetIdMap>
  </header>
  <header guid="{254A6801-FE28-6D48-818A-3C0E70C89974}" dateTime="2022-11-29T12:13:04" maxSheetId="5" userName="Allan Wylie" r:id="rId21" minRId="447" maxRId="500">
    <sheetIdMap count="4">
      <sheetId val="1"/>
      <sheetId val="2"/>
      <sheetId val="3"/>
      <sheetId val="4"/>
    </sheetIdMap>
  </header>
  <header guid="{50C7B02D-5B52-3A4E-B771-A7CBB181287F}" dateTime="2022-12-05T16:03:29" maxSheetId="5" userName="Allan Wylie" r:id="rId22" minRId="501">
    <sheetIdMap count="4">
      <sheetId val="1"/>
      <sheetId val="2"/>
      <sheetId val="3"/>
      <sheetId val="4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" sId="2" numFmtId="19">
    <oc r="A1">
      <v>44562</v>
    </oc>
    <nc r="A1">
      <v>44927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7" sId="2" xfDxf="1" dxf="1">
    <oc r="H22" t="inlineStr">
      <is>
        <t>Veterans</t>
      </is>
    </oc>
    <nc r="H22" t="inlineStr">
      <is>
        <t>St Elizabeth, Tuxedo NY</t>
      </is>
    </nc>
    <ndxf>
      <font>
        <name val="Times New Roman"/>
        <family val="1"/>
      </font>
      <numFmt numFmtId="30" formatCode="@"/>
      <alignment horizontal="left" vertical="center" wrapText="1"/>
      <protection locked="0"/>
    </ndxf>
  </rcc>
  <rcc rId="448" sId="2">
    <oc r="H23" t="inlineStr">
      <is>
        <t>St Elizabeth, Tuxedo NY</t>
      </is>
    </oc>
    <nc r="H23" t="inlineStr">
      <is>
        <t>Veterans</t>
      </is>
    </nc>
  </rcc>
  <rm rId="449" sheetId="1" source="D46" destination="D47" sourceSheetId="1">
    <rcc rId="0" sId="1">
      <nc r="D47">
        <f>'Cycle of Prayer-2018.csv'!H23</f>
      </nc>
    </rcc>
  </rm>
  <rcc rId="450" sId="1" odxf="1" dxf="1">
    <oc r="D3">
      <f>'Cycle of Prayer-2018.csv'!D5</f>
    </oc>
    <nc r="D3">
      <f>'Cycle of Prayer-2018.csv'!D5</f>
    </nc>
    <odxf>
      <numFmt numFmtId="0" formatCode="General"/>
    </odxf>
    <ndxf>
      <numFmt numFmtId="30" formatCode="@"/>
    </ndxf>
  </rcc>
  <rcc rId="451" sId="1" odxf="1" dxf="1">
    <oc r="D4">
      <f>'Cycle of Prayer-2018.csv'!D6</f>
    </oc>
    <nc r="D4">
      <f>'Cycle of Prayer-2018.csv'!D6</f>
    </nc>
    <odxf>
      <numFmt numFmtId="0" formatCode="General"/>
    </odxf>
    <ndxf>
      <numFmt numFmtId="30" formatCode="@"/>
    </ndxf>
  </rcc>
  <rcc rId="452" sId="1" odxf="1" dxf="1">
    <oc r="D5">
      <f>'Cycle of Prayer-2018.csv'!D7</f>
    </oc>
    <nc r="D5">
      <f>'Cycle of Prayer-2018.csv'!D7</f>
    </nc>
    <odxf>
      <numFmt numFmtId="0" formatCode="General"/>
    </odxf>
    <ndxf>
      <numFmt numFmtId="30" formatCode="@"/>
    </ndxf>
  </rcc>
  <rcc rId="453" sId="1" odxf="1" dxf="1">
    <oc r="D6">
      <f>'Cycle of Prayer-2018.csv'!D8</f>
    </oc>
    <nc r="D6">
      <f>'Cycle of Prayer-2018.csv'!D8</f>
    </nc>
    <odxf>
      <numFmt numFmtId="0" formatCode="General"/>
    </odxf>
    <ndxf>
      <numFmt numFmtId="30" formatCode="@"/>
    </ndxf>
  </rcc>
  <rcc rId="454" sId="1" odxf="1" dxf="1">
    <oc r="D7">
      <f>'Cycle of Prayer-2018.csv'!D9</f>
    </oc>
    <nc r="D7">
      <f>'Cycle of Prayer-2018.csv'!D9</f>
    </nc>
    <odxf>
      <numFmt numFmtId="0" formatCode="General"/>
    </odxf>
    <ndxf>
      <numFmt numFmtId="30" formatCode="@"/>
    </ndxf>
  </rcc>
  <rcc rId="455" sId="1" odxf="1" dxf="1">
    <oc r="D8">
      <f>'Cycle of Prayer-2018.csv'!D10</f>
    </oc>
    <nc r="D8">
      <f>'Cycle of Prayer-2018.csv'!D10</f>
    </nc>
    <odxf>
      <numFmt numFmtId="0" formatCode="General"/>
    </odxf>
    <ndxf>
      <numFmt numFmtId="30" formatCode="@"/>
    </ndxf>
  </rcc>
  <rcc rId="456" sId="1" odxf="1" dxf="1">
    <oc r="D9">
      <f>'Cycle of Prayer-2018.csv'!D11</f>
    </oc>
    <nc r="D9">
      <f>'Cycle of Prayer-2018.csv'!D11</f>
    </nc>
    <odxf>
      <numFmt numFmtId="0" formatCode="General"/>
    </odxf>
    <ndxf>
      <numFmt numFmtId="30" formatCode="@"/>
    </ndxf>
  </rcc>
  <rcc rId="457" sId="1" odxf="1" dxf="1">
    <oc r="D10">
      <f>'Cycle of Prayer-2018.csv'!D12</f>
    </oc>
    <nc r="D10">
      <f>'Cycle of Prayer-2018.csv'!D12</f>
    </nc>
    <odxf>
      <numFmt numFmtId="0" formatCode="General"/>
    </odxf>
    <ndxf>
      <numFmt numFmtId="30" formatCode="@"/>
    </ndxf>
  </rcc>
  <rcc rId="458" sId="1" odxf="1" dxf="1">
    <oc r="D11">
      <f>'Cycle of Prayer-2018.csv'!D13</f>
    </oc>
    <nc r="D11">
      <f>'Cycle of Prayer-2018.csv'!D13</f>
    </nc>
    <odxf>
      <numFmt numFmtId="0" formatCode="General"/>
    </odxf>
    <ndxf>
      <numFmt numFmtId="30" formatCode="@"/>
    </ndxf>
  </rcc>
  <rcc rId="459" sId="1" odxf="1" dxf="1">
    <oc r="D12">
      <f>'Cycle of Prayer-2018.csv'!D14</f>
    </oc>
    <nc r="D12">
      <f>'Cycle of Prayer-2018.csv'!D14</f>
    </nc>
    <odxf>
      <numFmt numFmtId="0" formatCode="General"/>
    </odxf>
    <ndxf>
      <numFmt numFmtId="30" formatCode="@"/>
    </ndxf>
  </rcc>
  <rcc rId="460" sId="1" odxf="1" dxf="1">
    <oc r="D13">
      <f>'Cycle of Prayer-2018.csv'!D15</f>
    </oc>
    <nc r="D13">
      <f>'Cycle of Prayer-2018.csv'!D15</f>
    </nc>
    <odxf>
      <numFmt numFmtId="0" formatCode="General"/>
    </odxf>
    <ndxf>
      <numFmt numFmtId="30" formatCode="@"/>
    </ndxf>
  </rcc>
  <rcc rId="461" sId="1" odxf="1" dxf="1">
    <oc r="D14">
      <f>'Cycle of Prayer-2018.csv'!D16</f>
    </oc>
    <nc r="D14">
      <f>'Cycle of Prayer-2018.csv'!D16</f>
    </nc>
    <odxf>
      <numFmt numFmtId="0" formatCode="General"/>
    </odxf>
    <ndxf>
      <numFmt numFmtId="30" formatCode="@"/>
    </ndxf>
  </rcc>
  <rcc rId="462" sId="1" odxf="1" dxf="1">
    <oc r="D15">
      <f>'Cycle of Prayer-2018.csv'!D17</f>
    </oc>
    <nc r="D15">
      <f>'Cycle of Prayer-2018.csv'!D17</f>
    </nc>
    <odxf>
      <numFmt numFmtId="0" formatCode="General"/>
    </odxf>
    <ndxf>
      <numFmt numFmtId="30" formatCode="@"/>
    </ndxf>
  </rcc>
  <rcc rId="463" sId="1" odxf="1" dxf="1">
    <oc r="D16">
      <f>'Cycle of Prayer-2018.csv'!D18</f>
    </oc>
    <nc r="D16">
      <f>'Cycle of Prayer-2018.csv'!D18</f>
    </nc>
    <odxf>
      <numFmt numFmtId="0" formatCode="General"/>
    </odxf>
    <ndxf>
      <numFmt numFmtId="30" formatCode="@"/>
    </ndxf>
  </rcc>
  <rcc rId="464" sId="1" odxf="1" dxf="1">
    <oc r="D17">
      <f>'Cycle of Prayer-2018.csv'!D19</f>
    </oc>
    <nc r="D17">
      <f>'Cycle of Prayer-2018.csv'!D19</f>
    </nc>
    <odxf>
      <numFmt numFmtId="0" formatCode="General"/>
    </odxf>
    <ndxf>
      <numFmt numFmtId="30" formatCode="@"/>
    </ndxf>
  </rcc>
  <rcc rId="465" sId="1">
    <oc r="D18">
      <f>'Cycle of Prayer-2018.csv'!D20</f>
    </oc>
    <nc r="D18">
      <f>'Cycle of Prayer-2018.csv'!D20</f>
    </nc>
  </rcc>
  <rcc rId="466" sId="1" odxf="1" dxf="1">
    <oc r="D19">
      <f>'Cycle of Prayer-2018.csv'!D21</f>
    </oc>
    <nc r="D19">
      <f>'Cycle of Prayer-2018.csv'!D21</f>
    </nc>
    <odxf>
      <numFmt numFmtId="0" formatCode="General"/>
    </odxf>
    <ndxf>
      <numFmt numFmtId="30" formatCode="@"/>
    </ndxf>
  </rcc>
  <rcc rId="467" sId="1" odxf="1" dxf="1">
    <oc r="D20">
      <f>'Cycle of Prayer-2018.csv'!D22</f>
    </oc>
    <nc r="D20">
      <f>'Cycle of Prayer-2018.csv'!D22</f>
    </nc>
    <odxf>
      <numFmt numFmtId="0" formatCode="General"/>
    </odxf>
    <ndxf>
      <numFmt numFmtId="30" formatCode="@"/>
    </ndxf>
  </rcc>
  <rcc rId="468" sId="1" odxf="1" dxf="1">
    <oc r="D21">
      <f>'Cycle of Prayer-2018.csv'!D23</f>
    </oc>
    <nc r="D21">
      <f>'Cycle of Prayer-2018.csv'!D23</f>
    </nc>
    <odxf>
      <numFmt numFmtId="0" formatCode="General"/>
    </odxf>
    <ndxf>
      <numFmt numFmtId="30" formatCode="@"/>
    </ndxf>
  </rcc>
  <rcc rId="469" sId="1" odxf="1" dxf="1">
    <oc r="D22">
      <f>'Cycle of Prayer-2018.csv'!D24</f>
    </oc>
    <nc r="D22">
      <f>'Cycle of Prayer-2018.csv'!D24</f>
    </nc>
    <odxf>
      <numFmt numFmtId="0" formatCode="General"/>
    </odxf>
    <ndxf>
      <numFmt numFmtId="30" formatCode="@"/>
    </ndxf>
  </rcc>
  <rcc rId="470" sId="1" odxf="1" dxf="1">
    <oc r="D23">
      <f>'Cycle of Prayer-2018.csv'!D25</f>
    </oc>
    <nc r="D23">
      <f>'Cycle of Prayer-2018.csv'!D25</f>
    </nc>
    <odxf>
      <numFmt numFmtId="0" formatCode="General"/>
    </odxf>
    <ndxf>
      <numFmt numFmtId="30" formatCode="@"/>
    </ndxf>
  </rcc>
  <rcc rId="471" sId="1" odxf="1" dxf="1">
    <oc r="D24">
      <f>'Cycle of Prayer-2018.csv'!D26</f>
    </oc>
    <nc r="D24">
      <f>'Cycle of Prayer-2018.csv'!D26</f>
    </nc>
    <odxf>
      <numFmt numFmtId="0" formatCode="General"/>
    </odxf>
    <ndxf>
      <numFmt numFmtId="30" formatCode="@"/>
    </ndxf>
  </rcc>
  <rcc rId="472" sId="1" odxf="1" dxf="1">
    <oc r="D25">
      <f>'Cycle of Prayer-2018.csv'!D27</f>
    </oc>
    <nc r="D25">
      <f>'Cycle of Prayer-2018.csv'!D27</f>
    </nc>
    <odxf>
      <numFmt numFmtId="0" formatCode="General"/>
    </odxf>
    <ndxf>
      <numFmt numFmtId="30" formatCode="@"/>
    </ndxf>
  </rcc>
  <rcc rId="473" sId="1" odxf="1" dxf="1">
    <oc r="D26">
      <f>'Cycle of Prayer-2018.csv'!D28</f>
    </oc>
    <nc r="D26">
      <f>'Cycle of Prayer-2018.csv'!D28</f>
    </nc>
    <odxf>
      <numFmt numFmtId="0" formatCode="General"/>
    </odxf>
    <ndxf>
      <numFmt numFmtId="30" formatCode="@"/>
    </ndxf>
  </rcc>
  <rcc rId="474" sId="1" odxf="1" dxf="1">
    <oc r="D27">
      <f>'Cycle of Prayer-2018.csv'!D29</f>
    </oc>
    <nc r="D27">
      <f>'Cycle of Prayer-2018.csv'!D29</f>
    </nc>
    <odxf>
      <numFmt numFmtId="0" formatCode="General"/>
    </odxf>
    <ndxf>
      <numFmt numFmtId="30" formatCode="@"/>
    </ndxf>
  </rcc>
  <rcc rId="475" sId="1">
    <oc r="D29">
      <f>'Cycle of Prayer-2018.csv'!H5</f>
    </oc>
    <nc r="D29">
      <f>'Cycle of Prayer-2018.csv'!H5</f>
    </nc>
  </rcc>
  <rcc rId="476" sId="1">
    <oc r="D30">
      <f>'Cycle of Prayer-2018.csv'!H6</f>
    </oc>
    <nc r="D30">
      <f>'Cycle of Prayer-2018.csv'!H6</f>
    </nc>
  </rcc>
  <rcc rId="477" sId="1">
    <oc r="D31">
      <f>'Cycle of Prayer-2018.csv'!H7</f>
    </oc>
    <nc r="D31">
      <f>'Cycle of Prayer-2018.csv'!H7</f>
    </nc>
  </rcc>
  <rcc rId="478" sId="1">
    <oc r="D32">
      <f>'Cycle of Prayer-2018.csv'!H8</f>
    </oc>
    <nc r="D32">
      <f>'Cycle of Prayer-2018.csv'!H8</f>
    </nc>
  </rcc>
  <rcc rId="479" sId="1">
    <oc r="D33">
      <f>'Cycle of Prayer-2018.csv'!H9</f>
    </oc>
    <nc r="D33">
      <f>'Cycle of Prayer-2018.csv'!H9</f>
    </nc>
  </rcc>
  <rcc rId="480" sId="1">
    <oc r="D34">
      <f>'Cycle of Prayer-2018.csv'!H10</f>
    </oc>
    <nc r="D34">
      <f>'Cycle of Prayer-2018.csv'!H10</f>
    </nc>
  </rcc>
  <rcc rId="481" sId="1">
    <oc r="D35">
      <f>'Cycle of Prayer-2018.csv'!H11</f>
    </oc>
    <nc r="D35">
      <f>'Cycle of Prayer-2018.csv'!H11</f>
    </nc>
  </rcc>
  <rcc rId="482" sId="1">
    <oc r="D36">
      <f>'Cycle of Prayer-2018.csv'!H12</f>
    </oc>
    <nc r="D36">
      <f>'Cycle of Prayer-2018.csv'!H12</f>
    </nc>
  </rcc>
  <rcc rId="483" sId="1">
    <oc r="D37">
      <f>'Cycle of Prayer-2018.csv'!H13</f>
    </oc>
    <nc r="D37">
      <f>'Cycle of Prayer-2018.csv'!H13</f>
    </nc>
  </rcc>
  <rcc rId="484" sId="1">
    <oc r="D38">
      <f>'Cycle of Prayer-2018.csv'!H14</f>
    </oc>
    <nc r="D38">
      <f>'Cycle of Prayer-2018.csv'!H14</f>
    </nc>
  </rcc>
  <rcc rId="485" sId="1">
    <oc r="D39">
      <f>'Cycle of Prayer-2018.csv'!H15</f>
    </oc>
    <nc r="D39">
      <f>'Cycle of Prayer-2018.csv'!H15</f>
    </nc>
  </rcc>
  <rcc rId="486" sId="1">
    <oc r="D40">
      <f>'Cycle of Prayer-2018.csv'!H16</f>
    </oc>
    <nc r="D40">
      <f>'Cycle of Prayer-2018.csv'!H16</f>
    </nc>
  </rcc>
  <rcc rId="487" sId="1">
    <oc r="D41">
      <f>'Cycle of Prayer-2018.csv'!H17</f>
    </oc>
    <nc r="D41">
      <f>'Cycle of Prayer-2018.csv'!H17</f>
    </nc>
  </rcc>
  <rcc rId="488" sId="1">
    <oc r="D42">
      <f>'Cycle of Prayer-2018.csv'!H18</f>
    </oc>
    <nc r="D42">
      <f>'Cycle of Prayer-2018.csv'!H18</f>
    </nc>
  </rcc>
  <rcc rId="489" sId="1">
    <oc r="D43">
      <f>'Cycle of Prayer-2018.csv'!H19</f>
    </oc>
    <nc r="D43">
      <f>'Cycle of Prayer-2018.csv'!H19</f>
    </nc>
  </rcc>
  <rcc rId="490" sId="1">
    <oc r="D44">
      <f>'Cycle of Prayer-2018.csv'!H20</f>
    </oc>
    <nc r="D44">
      <f>'Cycle of Prayer-2018.csv'!H20</f>
    </nc>
  </rcc>
  <rcc rId="491" sId="1">
    <oc r="D45">
      <f>'Cycle of Prayer-2018.csv'!H21</f>
    </oc>
    <nc r="D45">
      <f>'Cycle of Prayer-2018.csv'!H21</f>
    </nc>
  </rcc>
  <rcc rId="492" sId="1">
    <nc r="D46">
      <f>'Cycle of Prayer-2018.csv'!H22</f>
    </nc>
  </rcc>
  <rcc rId="493" sId="1">
    <oc r="D47">
      <f>'Cycle of Prayer-2018.csv'!H22</f>
    </oc>
    <nc r="D47">
      <f>'Cycle of Prayer-2018.csv'!H23</f>
    </nc>
  </rcc>
  <rcc rId="494" sId="1">
    <oc r="D48">
      <f>'Cycle of Prayer-2018.csv'!H24</f>
    </oc>
    <nc r="D48">
      <f>'Cycle of Prayer-2018.csv'!H24</f>
    </nc>
  </rcc>
  <rcc rId="495" sId="1">
    <oc r="D49">
      <f>'Cycle of Prayer-2018.csv'!H25</f>
    </oc>
    <nc r="D49">
      <f>'Cycle of Prayer-2018.csv'!H25</f>
    </nc>
  </rcc>
  <rcc rId="496" sId="1">
    <oc r="D50">
      <f>'Cycle of Prayer-2018.csv'!D20</f>
    </oc>
    <nc r="D50">
      <f>'Cycle of Prayer-2018.csv'!H26</f>
    </nc>
  </rcc>
  <rcc rId="497" sId="1">
    <oc r="D51">
      <f>'Cycle of Prayer-2018.csv'!H27</f>
    </oc>
    <nc r="D51">
      <f>'Cycle of Prayer-2018.csv'!H27</f>
    </nc>
  </rcc>
  <rcc rId="498" sId="1">
    <oc r="D52">
      <f>'Cycle of Prayer-2018.csv'!H28</f>
    </oc>
    <nc r="D52">
      <f>'Cycle of Prayer-2018.csv'!H28</f>
    </nc>
  </rcc>
  <rcc rId="499" sId="1">
    <oc r="A53">
      <f>B53-7</f>
    </oc>
    <nc r="A53">
      <f>B53-7</f>
    </nc>
  </rcc>
  <rcc rId="500" sId="2">
    <oc r="D7" t="inlineStr">
      <is>
        <t>Holy Comforter, Poughkeepsie, NY</t>
      </is>
    </oc>
    <nc r="D7"/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" sId="2">
    <nc r="D7" t="inlineStr">
      <is>
        <t>Archbishop Shane Janzen and 
Archbishop Juan Garcia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0C7B02D-5B52-3A4E-B771-A7CBB181287F}" name="Brad Mathias" id="-712401866" dateTime="2022-12-07T08:29:2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4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E2" sqref="E2"/>
    </sheetView>
  </sheetViews>
  <sheetFormatPr baseColWidth="10" defaultRowHeight="13" x14ac:dyDescent="0.15"/>
  <cols>
    <col min="1" max="1" width="19.1640625" customWidth="1"/>
    <col min="2" max="2" width="19.1640625" style="2" customWidth="1"/>
    <col min="7" max="7" width="51.5" style="11" customWidth="1"/>
    <col min="8" max="8" width="10.6640625" hidden="1" customWidth="1"/>
    <col min="9" max="9" width="16.6640625" bestFit="1" customWidth="1"/>
    <col min="10" max="10" width="13.83203125" bestFit="1" customWidth="1"/>
  </cols>
  <sheetData>
    <row r="1" spans="1:15" x14ac:dyDescent="0.15">
      <c r="A1" t="s">
        <v>33</v>
      </c>
      <c r="B1" s="2" t="s">
        <v>34</v>
      </c>
      <c r="C1" t="s">
        <v>44</v>
      </c>
      <c r="D1" t="s">
        <v>35</v>
      </c>
      <c r="G1" s="11" t="s">
        <v>36</v>
      </c>
      <c r="H1" t="s">
        <v>38</v>
      </c>
    </row>
    <row r="2" spans="1:15" ht="16" customHeight="1" x14ac:dyDescent="0.15">
      <c r="A2" s="2">
        <f>B2-7</f>
        <v>44920</v>
      </c>
      <c r="B2" s="2">
        <f>'Cycle of Prayer-2018.csv'!B4</f>
        <v>44927</v>
      </c>
      <c r="C2">
        <f>'Cycle of Prayer-2018.csv'!C4</f>
        <v>7</v>
      </c>
      <c r="D2" s="3" t="str">
        <f>'Cycle of Prayer-2018.csv'!D4</f>
        <v>ACA Mission Parishes</v>
      </c>
      <c r="G2" s="11" t="e">
        <f ca="1">INDIRECT(ADDRESS(MATCH(B2,'[1] Bulletin'!$C$3:$C$163)+2,COLUMN(AM3),,,"[2014 Christian Year(Roman).xlsm]Bulletin"))</f>
        <v>#REF!</v>
      </c>
      <c r="H2" s="3" t="e">
        <f t="shared" ref="H2:H33" ca="1" si="0">INDIRECT(ADDRESS(IF(MOD(DAY(B2),7)=0,QUOTIENT(DAY(B2),7)+2,QUOTIENT(DAY(B2),7)+3),7,,,"Laptop 320 HD:Users:allanwylie:Library:Favorites:Trinity Church Cornish:Prayer List:[Harwoods Travel.xls]Harwoods"))</f>
        <v>#REF!</v>
      </c>
      <c r="I2" s="2">
        <f>'[1] Bulletin'!$C$3</f>
        <v>42370</v>
      </c>
      <c r="J2" s="2">
        <f>B2</f>
        <v>44927</v>
      </c>
      <c r="K2" s="1" t="e">
        <f ca="1">INDIRECT(ADDRESS(QUOTIENT(IF(MOD(DAY(B2),7)=0,QUOTIENT(DAY(B2),7)+2,QUOTIENT(DAY(B2),7)+3),7)+3,7,,,"Macintosh HD:Users:allanwylie:Documents:Favorites:Trinity Church Cornish:Prayer List:[Harwoods Travel.xlsm]Harwoods"))</f>
        <v>#REF!</v>
      </c>
      <c r="O2">
        <f t="shared" ref="O2:O8" si="1">IF(MOD(DAY(B2),7)=0,QUOTIENT(DAY(B2),7)+2,QUOTIENT(DAY(B2),7)+3)</f>
        <v>3</v>
      </c>
    </row>
    <row r="3" spans="1:15" x14ac:dyDescent="0.15">
      <c r="A3" s="2">
        <f t="shared" ref="A3:A54" si="2">B3-7</f>
        <v>44927</v>
      </c>
      <c r="B3" s="2">
        <f>'Cycle of Prayer-2018.csv'!B5</f>
        <v>44934</v>
      </c>
      <c r="C3">
        <f>'Cycle of Prayer-2018.csv'!C5</f>
        <v>14</v>
      </c>
      <c r="D3" s="3" t="str">
        <f>'Cycle of Prayer-2018.csv'!D5</f>
        <v>Unity of Faithful Anglicans</v>
      </c>
      <c r="G3" s="11" t="e">
        <f ca="1">INDIRECT(ADDRESS(MATCH(B3,'[1] Bulletin'!$C$3:$C$163)+2,COLUMN(AM4),,,"[2014 Christian Year(Roman).xlsm]Bulletin"))</f>
        <v>#REF!</v>
      </c>
      <c r="H3" s="11"/>
      <c r="I3" s="2">
        <f>B2</f>
        <v>44927</v>
      </c>
      <c r="J3" s="2">
        <f>'[1] Bulletin'!$C$4</f>
        <v>42372</v>
      </c>
      <c r="K3" s="1" t="e">
        <f t="shared" ref="K3:K53" ca="1" si="3">INDIRECT(ADDRESS(QUOTIENT(IF(MOD(DAY(B3),7)=0,QUOTIENT(DAY(B3),7)+2,QUOTIENT(DAY(B3),7)+3),7)+3,7,,,"Macintosh HD:Users:allanwylie:Documents:Favorites:Trinity Church Cornish:Prayer List:[Harwoods Travel.xlsm]Harwoods"))</f>
        <v>#REF!</v>
      </c>
      <c r="O3">
        <f t="shared" si="1"/>
        <v>4</v>
      </c>
    </row>
    <row r="4" spans="1:15" x14ac:dyDescent="0.15">
      <c r="A4" s="2">
        <f t="shared" si="2"/>
        <v>44934</v>
      </c>
      <c r="B4" s="2">
        <f>'Cycle of Prayer-2018.csv'!B6</f>
        <v>44941</v>
      </c>
      <c r="C4">
        <f>'Cycle of Prayer-2018.csv'!C6</f>
        <v>21</v>
      </c>
      <c r="D4" s="3" t="str">
        <f>'Cycle of Prayer-2018.csv'!D6</f>
        <v>ACA Youth</v>
      </c>
      <c r="G4" s="11" t="e">
        <f ca="1">INDIRECT(ADDRESS(MATCH(B4,'[1] Bulletin'!$C$3:$C$163)+2,COLUMN(AM5),,,"[2014 Christian Year(Roman).xlsm]Bulletin"))</f>
        <v>#REF!</v>
      </c>
      <c r="H4" s="3" t="e">
        <f t="shared" ca="1" si="0"/>
        <v>#REF!</v>
      </c>
      <c r="I4">
        <f>MATCH(B2,'[1] Bulletin'!$C$3:$C$163)</f>
        <v>161</v>
      </c>
      <c r="K4" s="1" t="e">
        <f t="shared" ca="1" si="3"/>
        <v>#REF!</v>
      </c>
      <c r="O4">
        <f t="shared" si="1"/>
        <v>5</v>
      </c>
    </row>
    <row r="5" spans="1:15" x14ac:dyDescent="0.15">
      <c r="A5" s="2">
        <f t="shared" si="2"/>
        <v>44941</v>
      </c>
      <c r="B5" s="2">
        <f>'Cycle of Prayer-2018.csv'!B7</f>
        <v>44948</v>
      </c>
      <c r="C5">
        <f>'Cycle of Prayer-2018.csv'!C7</f>
        <v>28</v>
      </c>
      <c r="D5" s="3" t="str">
        <f>'Cycle of Prayer-2018.csv'!D7</f>
        <v>Archbishop Shane Janzen and 
Archbishop Juan Garcia</v>
      </c>
      <c r="G5" s="11" t="e">
        <f ca="1">INDIRECT(ADDRESS(MATCH(B5,'[1] Bulletin'!$C$3:$C$163)+2,COLUMN(AM6),,,"[2014 Christian Year(Roman).xlsm]Bulletin"))</f>
        <v>#REF!</v>
      </c>
      <c r="H5" s="3" t="e">
        <f t="shared" ca="1" si="0"/>
        <v>#REF!</v>
      </c>
      <c r="K5" s="1" t="e">
        <f t="shared" ca="1" si="3"/>
        <v>#REF!</v>
      </c>
      <c r="O5">
        <f t="shared" si="1"/>
        <v>6</v>
      </c>
    </row>
    <row r="6" spans="1:15" x14ac:dyDescent="0.15">
      <c r="A6" s="2">
        <f t="shared" si="2"/>
        <v>44948</v>
      </c>
      <c r="B6" s="2">
        <f>'Cycle of Prayer-2018.csv'!B8</f>
        <v>44955</v>
      </c>
      <c r="C6">
        <f>'Cycle of Prayer-2018.csv'!C8</f>
        <v>4</v>
      </c>
      <c r="D6" s="3" t="str">
        <f>'Cycle of Prayer-2018.csv'!D8</f>
        <v>Good Shepherd, Charlestown NH</v>
      </c>
      <c r="G6" s="11" t="e">
        <f ca="1">INDIRECT(ADDRESS(MATCH(B6,'[1] Bulletin'!$C$3:$C$163)+2,COLUMN(AM7),,,"[2014 Christian Year(Roman).xlsm]Bulletin"))</f>
        <v>#REF!</v>
      </c>
      <c r="H6" s="3" t="e">
        <f t="shared" ca="1" si="0"/>
        <v>#REF!</v>
      </c>
      <c r="I6" s="2">
        <f>B2</f>
        <v>44927</v>
      </c>
      <c r="K6" s="1" t="e">
        <f t="shared" ca="1" si="3"/>
        <v>#REF!</v>
      </c>
      <c r="O6">
        <f t="shared" si="1"/>
        <v>7</v>
      </c>
    </row>
    <row r="7" spans="1:15" x14ac:dyDescent="0.15">
      <c r="A7" s="2">
        <f t="shared" si="2"/>
        <v>44955</v>
      </c>
      <c r="B7" s="2">
        <f>'Cycle of Prayer-2018.csv'!B9</f>
        <v>44962</v>
      </c>
      <c r="C7">
        <f>'Cycle of Prayer-2018.csv'!C9</f>
        <v>11</v>
      </c>
      <c r="D7" s="3" t="str">
        <f>'Cycle of Prayer-2018.csv'!D9</f>
        <v>The Anglican Province of America</v>
      </c>
      <c r="G7" s="11" t="e">
        <f ca="1">INDIRECT(ADDRESS(MATCH(B7,'[1] Bulletin'!$C$3:$C$163)+2,COLUMN(AM8),,,"[2014 Christian Year(Roman).xlsm]Bulletin"))</f>
        <v>#REF!</v>
      </c>
      <c r="H7" s="3" t="e">
        <f t="shared" ca="1" si="0"/>
        <v>#REF!</v>
      </c>
      <c r="I7" s="2">
        <f>'[1] Bulletin'!$C$4</f>
        <v>42372</v>
      </c>
      <c r="K7" s="1" t="e">
        <f t="shared" ca="1" si="3"/>
        <v>#REF!</v>
      </c>
      <c r="O7">
        <f t="shared" si="1"/>
        <v>3</v>
      </c>
    </row>
    <row r="8" spans="1:15" x14ac:dyDescent="0.15">
      <c r="A8" s="2">
        <f t="shared" si="2"/>
        <v>44962</v>
      </c>
      <c r="B8" s="2">
        <f>'Cycle of Prayer-2018.csv'!B10</f>
        <v>44969</v>
      </c>
      <c r="C8">
        <f>'Cycle of Prayer-2018.csv'!C10</f>
        <v>18</v>
      </c>
      <c r="D8" s="3" t="str">
        <f>'Cycle of Prayer-2018.csv'!D10</f>
        <v>Church of the Transfiguration, Mechanic Falls, ME</v>
      </c>
      <c r="G8" s="11" t="e">
        <f ca="1">INDIRECT(ADDRESS(MATCH(B8,'[1] Bulletin'!$C$3:$C$163)+2,COLUMN(AM9),,,"[2014 Christian Year(Roman).xlsm]Bulletin"))</f>
        <v>#REF!</v>
      </c>
      <c r="H8" s="3" t="e">
        <f t="shared" ca="1" si="0"/>
        <v>#REF!</v>
      </c>
      <c r="I8" t="b">
        <f>I6=I7</f>
        <v>0</v>
      </c>
      <c r="K8" s="1" t="e">
        <f t="shared" ca="1" si="3"/>
        <v>#REF!</v>
      </c>
      <c r="O8">
        <f t="shared" si="1"/>
        <v>4</v>
      </c>
    </row>
    <row r="9" spans="1:15" x14ac:dyDescent="0.15">
      <c r="A9" s="2">
        <f t="shared" si="2"/>
        <v>44969</v>
      </c>
      <c r="B9" s="2">
        <f>'Cycle of Prayer-2018.csv'!B11</f>
        <v>44976</v>
      </c>
      <c r="C9">
        <f>'Cycle of Prayer-2018.csv'!C11</f>
        <v>25</v>
      </c>
      <c r="D9" s="3" t="str">
        <f>'Cycle of Prayer-2018.csv'!D11</f>
        <v>St Matthias, Mystic CT</v>
      </c>
      <c r="G9" s="11" t="e">
        <f ca="1">INDIRECT(ADDRESS(MATCH(B9,'[1] Bulletin'!$C$3:$C$163)+2,COLUMN(AM10),,,"[2014 Christian Year(Roman).xlsm]Bulletin"))</f>
        <v>#REF!</v>
      </c>
      <c r="H9" s="3" t="e">
        <f t="shared" ca="1" si="0"/>
        <v>#REF!</v>
      </c>
      <c r="I9" t="s">
        <v>46</v>
      </c>
      <c r="K9" s="1" t="e">
        <f t="shared" ca="1" si="3"/>
        <v>#REF!</v>
      </c>
      <c r="L9" s="27" t="e">
        <f ca="1">INDIRECT(ADDRESS(5,COLUMN(AM5),,,"[2014 Christian Year(Roman).xlsm]Bulletin"))</f>
        <v>#REF!</v>
      </c>
      <c r="M9" s="27"/>
      <c r="N9" s="27"/>
      <c r="O9" s="27"/>
    </row>
    <row r="10" spans="1:15" x14ac:dyDescent="0.15">
      <c r="A10" s="2">
        <f t="shared" si="2"/>
        <v>44976</v>
      </c>
      <c r="B10" s="2">
        <f>'Cycle of Prayer-2018.csv'!B12</f>
        <v>44983</v>
      </c>
      <c r="C10">
        <f>'Cycle of Prayer-2018.csv'!C12</f>
        <v>4</v>
      </c>
      <c r="D10" s="3" t="str">
        <f>'Cycle of Prayer-2018.csv'!D12</f>
        <v xml:space="preserve">St David, Poultney VT </v>
      </c>
      <c r="G10" s="11" t="e">
        <f ca="1">INDIRECT(ADDRESS(MATCH(B10,'[1] Bulletin'!$C$3:$C$163)+2,COLUMN(AM11),,,"[2014 Christian Year(Roman).xlsm]Bulletin"))</f>
        <v>#REF!</v>
      </c>
      <c r="H10" s="3" t="e">
        <f t="shared" ca="1" si="0"/>
        <v>#REF!</v>
      </c>
      <c r="K10" s="1" t="e">
        <f t="shared" ca="1" si="3"/>
        <v>#REF!</v>
      </c>
      <c r="O10">
        <f t="shared" ref="O10:O33" si="4">IF(MOD(DAY(B10),7)=0,QUOTIENT(DAY(B10),7)+2,QUOTIENT(DAY(B10),7)+3)</f>
        <v>6</v>
      </c>
    </row>
    <row r="11" spans="1:15" x14ac:dyDescent="0.15">
      <c r="A11" s="2">
        <f t="shared" si="2"/>
        <v>44983</v>
      </c>
      <c r="B11" s="2">
        <f>'Cycle of Prayer-2018.csv'!B13</f>
        <v>44990</v>
      </c>
      <c r="C11">
        <f>'Cycle of Prayer-2018.csv'!C13</f>
        <v>11</v>
      </c>
      <c r="D11" s="3" t="str">
        <f>'Cycle of Prayer-2018.csv'!D13</f>
        <v>Clergy Wives &amp; Families</v>
      </c>
      <c r="G11" s="11" t="e">
        <f ca="1">INDIRECT(ADDRESS(MATCH(B11,'[1] Bulletin'!$C$3:$C$163)+2,COLUMN(AM12),,,"[2014 Christian Year(Roman).xlsm]Bulletin"))</f>
        <v>#REF!</v>
      </c>
      <c r="H11" s="3" t="e">
        <f t="shared" ca="1" si="0"/>
        <v>#REF!</v>
      </c>
      <c r="K11" s="1" t="e">
        <f ca="1">INDIRECT(ADDRESS(QUOTIENT(IF(MOD(DAY(B11),7)=0,QUOTIENT(DAY(B11),7)+2,QUOTIENT(DAY(B11),7)+3),7)+3,7,,,"Macintosh HD:Users:allanwylie:Documents:Favorites:Trinity Church Cornish:Prayer List:[Harwoods Travel.xlsm]Harwoods"))</f>
        <v>#REF!</v>
      </c>
      <c r="O11">
        <f t="shared" si="4"/>
        <v>3</v>
      </c>
    </row>
    <row r="12" spans="1:15" x14ac:dyDescent="0.15">
      <c r="A12" s="2">
        <f t="shared" si="2"/>
        <v>44990</v>
      </c>
      <c r="B12" s="2">
        <f>'Cycle of Prayer-2018.csv'!B14</f>
        <v>44997</v>
      </c>
      <c r="C12">
        <f>'Cycle of Prayer-2018.csv'!C14</f>
        <v>18</v>
      </c>
      <c r="D12" s="3" t="str">
        <f>'Cycle of Prayer-2018.csv'!D14</f>
        <v>St Joseph, Brooklyn NY</v>
      </c>
      <c r="G12" s="11" t="e">
        <f ca="1">INDIRECT(ADDRESS(MATCH(B12,'[1] Bulletin'!$C$3:$C$163)+2,COLUMN(AM13),,,"[2014 Christian Year(Roman).xlsm]Bulletin"))</f>
        <v>#REF!</v>
      </c>
      <c r="H12" s="3" t="e">
        <f t="shared" ca="1" si="0"/>
        <v>#REF!</v>
      </c>
      <c r="K12" s="1" t="e">
        <f t="shared" ca="1" si="3"/>
        <v>#REF!</v>
      </c>
      <c r="O12">
        <f t="shared" si="4"/>
        <v>4</v>
      </c>
    </row>
    <row r="13" spans="1:15" x14ac:dyDescent="0.15">
      <c r="A13" s="2">
        <f t="shared" si="2"/>
        <v>44997</v>
      </c>
      <c r="B13" s="2">
        <f>'Cycle of Prayer-2018.csv'!B15</f>
        <v>45004</v>
      </c>
      <c r="C13">
        <f>'Cycle of Prayer-2018.csv'!C15</f>
        <v>25</v>
      </c>
      <c r="D13" s="3" t="str">
        <f>'Cycle of Prayer-2018.csv'!D15</f>
        <v>Deceased DNE Clergy</v>
      </c>
      <c r="G13" s="11" t="e">
        <f ca="1">INDIRECT(ADDRESS(MATCH(B13,'[1] Bulletin'!$C$3:$C$163)+2,COLUMN(AM14),,,"[2014 Christian Year(Roman).xlsm]Bulletin"))</f>
        <v>#REF!</v>
      </c>
      <c r="H13" s="3" t="e">
        <f t="shared" ca="1" si="0"/>
        <v>#REF!</v>
      </c>
      <c r="K13" s="1" t="e">
        <f t="shared" ca="1" si="3"/>
        <v>#REF!</v>
      </c>
      <c r="O13">
        <f t="shared" si="4"/>
        <v>5</v>
      </c>
    </row>
    <row r="14" spans="1:15" x14ac:dyDescent="0.15">
      <c r="A14" s="2">
        <f t="shared" si="2"/>
        <v>45004</v>
      </c>
      <c r="B14" s="2">
        <f>'Cycle of Prayer-2018.csv'!B16</f>
        <v>45011</v>
      </c>
      <c r="C14">
        <f>'Cycle of Prayer-2018.csv'!C16</f>
        <v>1</v>
      </c>
      <c r="D14" s="3" t="str">
        <f>'Cycle of Prayer-2018.csv'!D16</f>
        <v>The Persecuted Church</v>
      </c>
      <c r="G14" s="11" t="e">
        <f ca="1">INDIRECT(ADDRESS(MATCH(B14,'[1] Bulletin'!$C$3:$C$163)+2,COLUMN(AM15),,,"[2014 Christian Year(Roman).xlsm]Bulletin"))</f>
        <v>#REF!</v>
      </c>
      <c r="H14" s="3" t="e">
        <f t="shared" ca="1" si="0"/>
        <v>#REF!</v>
      </c>
      <c r="I14" s="2"/>
      <c r="K14" s="1" t="e">
        <f t="shared" ca="1" si="3"/>
        <v>#REF!</v>
      </c>
      <c r="O14">
        <f t="shared" si="4"/>
        <v>6</v>
      </c>
    </row>
    <row r="15" spans="1:15" x14ac:dyDescent="0.15">
      <c r="A15" s="2">
        <f t="shared" si="2"/>
        <v>45011</v>
      </c>
      <c r="B15" s="2">
        <f>'Cycle of Prayer-2018.csv'!B17</f>
        <v>45018</v>
      </c>
      <c r="C15">
        <f>'Cycle of Prayer-2018.csv'!C17</f>
        <v>8</v>
      </c>
      <c r="D15" s="3" t="str">
        <f>'Cycle of Prayer-2018.csv'!D17</f>
        <v>Resurrection, Rockport/Camden ME</v>
      </c>
      <c r="G15" s="11" t="e">
        <f ca="1">INDIRECT(ADDRESS(MATCH(B15,'[1] Bulletin'!$C$3:$C$163)+2,COLUMN(AM16),,,"[2014 Christian Year(Roman).xlsm]Bulletin"))</f>
        <v>#REF!</v>
      </c>
      <c r="H15" s="3" t="e">
        <f t="shared" ca="1" si="0"/>
        <v>#REF!</v>
      </c>
      <c r="K15" s="1" t="e">
        <f t="shared" ca="1" si="3"/>
        <v>#REF!</v>
      </c>
      <c r="O15">
        <f t="shared" si="4"/>
        <v>3</v>
      </c>
    </row>
    <row r="16" spans="1:15" x14ac:dyDescent="0.15">
      <c r="A16" s="2">
        <f t="shared" si="2"/>
        <v>45018</v>
      </c>
      <c r="B16" s="2">
        <f>'Cycle of Prayer-2018.csv'!B18</f>
        <v>45025</v>
      </c>
      <c r="C16">
        <f>'Cycle of Prayer-2018.csv'!C18</f>
        <v>15</v>
      </c>
      <c r="D16" s="3" t="str">
        <f>'Cycle of Prayer-2018.csv'!D18</f>
        <v>TAC in Africa &amp; Asia</v>
      </c>
      <c r="G16" s="11" t="e">
        <f ca="1">INDIRECT(ADDRESS(MATCH(B16,'[1] Bulletin'!$C$3:$C$163)+2,COLUMN(AM17),,,"[2014 Christian Year(Roman).xlsm]Bulletin"))</f>
        <v>#REF!</v>
      </c>
      <c r="H16" s="3" t="e">
        <f t="shared" ca="1" si="0"/>
        <v>#REF!</v>
      </c>
      <c r="K16" s="1" t="e">
        <f t="shared" ca="1" si="3"/>
        <v>#REF!</v>
      </c>
      <c r="O16">
        <f t="shared" si="4"/>
        <v>4</v>
      </c>
    </row>
    <row r="17" spans="1:15" x14ac:dyDescent="0.15">
      <c r="A17" s="2">
        <f t="shared" si="2"/>
        <v>45025</v>
      </c>
      <c r="B17" s="2">
        <f>'Cycle of Prayer-2018.csv'!B19</f>
        <v>45032</v>
      </c>
      <c r="C17">
        <f>'Cycle of Prayer-2018.csv'!C19</f>
        <v>22</v>
      </c>
      <c r="D17" s="3" t="str">
        <f>'Cycle of Prayer-2018.csv'!D19</f>
        <v>The Anglican Catholic Church</v>
      </c>
      <c r="G17" s="11" t="e">
        <f ca="1">INDIRECT(ADDRESS(MATCH(B17,'[1] Bulletin'!$C$3:$C$163)+2,COLUMN(AM18),,,"[2014 Christian Year(Roman).xlsm]Bulletin"))</f>
        <v>#REF!</v>
      </c>
      <c r="H17" s="3" t="e">
        <f t="shared" ca="1" si="0"/>
        <v>#REF!</v>
      </c>
      <c r="K17" s="1" t="e">
        <f t="shared" ca="1" si="3"/>
        <v>#REF!</v>
      </c>
      <c r="O17">
        <f t="shared" si="4"/>
        <v>5</v>
      </c>
    </row>
    <row r="18" spans="1:15" x14ac:dyDescent="0.15">
      <c r="A18" s="2">
        <f t="shared" si="2"/>
        <v>45032</v>
      </c>
      <c r="B18" s="2">
        <f>'Cycle of Prayer-2018.csv'!B20</f>
        <v>45039</v>
      </c>
      <c r="C18">
        <f>'Cycle of Prayer-2018.csv'!C20</f>
        <v>29</v>
      </c>
      <c r="D18" s="3" t="str">
        <f>'Cycle of Prayer-2018.csv'!D20</f>
        <v>St Lucy, West Winfield NY</v>
      </c>
      <c r="G18" s="11" t="e">
        <f ca="1">INDIRECT(ADDRESS(MATCH(B18,'[1] Bulletin'!$C$3:$C$163)+2,COLUMN(AM19),,,"[2014 Christian Year(Roman).xlsm]Bulletin"))</f>
        <v>#REF!</v>
      </c>
      <c r="H18" s="3" t="e">
        <f t="shared" ca="1" si="0"/>
        <v>#REF!</v>
      </c>
      <c r="K18" s="1" t="e">
        <f t="shared" ca="1" si="3"/>
        <v>#REF!</v>
      </c>
      <c r="O18">
        <f t="shared" si="4"/>
        <v>6</v>
      </c>
    </row>
    <row r="19" spans="1:15" x14ac:dyDescent="0.15">
      <c r="A19" s="2">
        <f t="shared" si="2"/>
        <v>45039</v>
      </c>
      <c r="B19" s="2">
        <f>'Cycle of Prayer-2018.csv'!B21</f>
        <v>45046</v>
      </c>
      <c r="C19">
        <f>'Cycle of Prayer-2018.csv'!C21</f>
        <v>6</v>
      </c>
      <c r="D19" s="3" t="str">
        <f>'Cycle of Prayer-2018.csv'!D21</f>
        <v>Police &amp; Emergency Services</v>
      </c>
      <c r="G19" s="11" t="e">
        <f ca="1">INDIRECT(ADDRESS(MATCH(B19,'[1] Bulletin'!$C$3:$C$163)+2,COLUMN(AM20),,,"[2014 Christian Year(Roman).xlsm]Bulletin"))</f>
        <v>#REF!</v>
      </c>
      <c r="H19" s="3" t="e">
        <f t="shared" ca="1" si="0"/>
        <v>#REF!</v>
      </c>
      <c r="K19" s="1" t="e">
        <f t="shared" ca="1" si="3"/>
        <v>#REF!</v>
      </c>
      <c r="O19">
        <f t="shared" si="4"/>
        <v>7</v>
      </c>
    </row>
    <row r="20" spans="1:15" x14ac:dyDescent="0.15">
      <c r="A20" s="2">
        <f t="shared" si="2"/>
        <v>45046</v>
      </c>
      <c r="B20" s="2">
        <f>'Cycle of Prayer-2018.csv'!B22</f>
        <v>45053</v>
      </c>
      <c r="C20">
        <f>'Cycle of Prayer-2018.csv'!C22</f>
        <v>13</v>
      </c>
      <c r="D20" s="3" t="str">
        <f>'Cycle of Prayer-2018.csv'!D22</f>
        <v>Parents</v>
      </c>
      <c r="G20" s="11" t="e">
        <f ca="1">INDIRECT(ADDRESS(MATCH(B20,'[1] Bulletin'!$C$3:$C$163)+2,COLUMN(AM21),,,"[2014 Christian Year(Roman).xlsm]Bulletin"))</f>
        <v>#REF!</v>
      </c>
      <c r="H20" s="3" t="e">
        <f t="shared" ca="1" si="0"/>
        <v>#REF!</v>
      </c>
      <c r="K20" s="1" t="e">
        <f t="shared" ca="1" si="3"/>
        <v>#REF!</v>
      </c>
      <c r="O20">
        <f t="shared" si="4"/>
        <v>3</v>
      </c>
    </row>
    <row r="21" spans="1:15" x14ac:dyDescent="0.15">
      <c r="A21" s="2">
        <f t="shared" si="2"/>
        <v>45053</v>
      </c>
      <c r="B21" s="2">
        <f>'Cycle of Prayer-2018.csv'!B23</f>
        <v>45060</v>
      </c>
      <c r="C21">
        <f>'Cycle of Prayer-2018.csv'!C23</f>
        <v>20</v>
      </c>
      <c r="D21" s="3" t="str">
        <f>'Cycle of Prayer-2018.csv'!D23</f>
        <v>St. Augustine of Canterbury, Saco, ME</v>
      </c>
      <c r="G21" s="11" t="e">
        <f ca="1">INDIRECT(ADDRESS(MATCH(B21,'[1] Bulletin'!$C$3:$C$163)+2,COLUMN(AM22),,,"[2014 Christian Year(Roman).xlsm]Bulletin"))</f>
        <v>#REF!</v>
      </c>
      <c r="H21" s="3" t="e">
        <f t="shared" ca="1" si="0"/>
        <v>#REF!</v>
      </c>
      <c r="K21" s="1" t="e">
        <f t="shared" ca="1" si="3"/>
        <v>#REF!</v>
      </c>
      <c r="O21">
        <f t="shared" si="4"/>
        <v>4</v>
      </c>
    </row>
    <row r="22" spans="1:15" x14ac:dyDescent="0.15">
      <c r="A22" s="2">
        <f t="shared" si="2"/>
        <v>45060</v>
      </c>
      <c r="B22" s="2">
        <f>'Cycle of Prayer-2018.csv'!B24</f>
        <v>45067</v>
      </c>
      <c r="C22">
        <f>'Cycle of Prayer-2018.csv'!C24</f>
        <v>27</v>
      </c>
      <c r="D22" s="3" t="str">
        <f>'Cycle of Prayer-2018.csv'!D24</f>
        <v xml:space="preserve">Trinity, White River Junction, VT </v>
      </c>
      <c r="G22" s="11" t="e">
        <f ca="1">INDIRECT(ADDRESS(MATCH(B22,'[1] Bulletin'!$C$3:$C$163)+2,COLUMN(AM23),,,"[2014 Christian Year(Roman).xlsm]Bulletin"))</f>
        <v>#REF!</v>
      </c>
      <c r="H22" s="3" t="e">
        <f t="shared" ca="1" si="0"/>
        <v>#REF!</v>
      </c>
      <c r="K22" s="1" t="e">
        <f t="shared" ca="1" si="3"/>
        <v>#REF!</v>
      </c>
      <c r="O22">
        <f t="shared" si="4"/>
        <v>5</v>
      </c>
    </row>
    <row r="23" spans="1:15" x14ac:dyDescent="0.15">
      <c r="A23" s="2">
        <f t="shared" si="2"/>
        <v>45067</v>
      </c>
      <c r="B23" s="2">
        <f>'Cycle of Prayer-2018.csv'!B25</f>
        <v>45074</v>
      </c>
      <c r="C23">
        <f>'Cycle of Prayer-2018.csv'!C25</f>
        <v>3</v>
      </c>
      <c r="D23" s="3" t="str">
        <f>'Cycle of Prayer-2018.csv'!D25</f>
        <v>Deceased Veterans</v>
      </c>
      <c r="G23" s="11" t="e">
        <f ca="1">INDIRECT(ADDRESS(MATCH(B23,'[1] Bulletin'!$C$3:$C$163)+2,COLUMN(AM24),,,"[2014 Christian Year(Roman).xlsm]Bulletin"))</f>
        <v>#REF!</v>
      </c>
      <c r="H23" s="3" t="e">
        <f t="shared" ca="1" si="0"/>
        <v>#REF!</v>
      </c>
      <c r="K23" s="1" t="e">
        <f t="shared" ca="1" si="3"/>
        <v>#REF!</v>
      </c>
      <c r="O23">
        <f t="shared" si="4"/>
        <v>6</v>
      </c>
    </row>
    <row r="24" spans="1:15" x14ac:dyDescent="0.15">
      <c r="A24" s="2">
        <f t="shared" si="2"/>
        <v>45074</v>
      </c>
      <c r="B24" s="2">
        <f>'Cycle of Prayer-2018.csv'!B26</f>
        <v>45081</v>
      </c>
      <c r="C24">
        <f>'Cycle of Prayer-2018.csv'!C26</f>
        <v>10</v>
      </c>
      <c r="D24" s="3" t="str">
        <f>'Cycle of Prayer-2018.csv'!D26</f>
        <v>St Margaret, Conway NH</v>
      </c>
      <c r="G24" s="11" t="e">
        <f ca="1">INDIRECT(ADDRESS(MATCH(B24,'[1] Bulletin'!$C$3:$C$163)+2,COLUMN(AM25),,,"[2014 Christian Year(Roman).xlsm]Bulletin"))</f>
        <v>#REF!</v>
      </c>
      <c r="H24" s="3" t="e">
        <f t="shared" ca="1" si="0"/>
        <v>#REF!</v>
      </c>
      <c r="K24" s="1" t="e">
        <f t="shared" ca="1" si="3"/>
        <v>#REF!</v>
      </c>
      <c r="O24">
        <f t="shared" si="4"/>
        <v>3</v>
      </c>
    </row>
    <row r="25" spans="1:15" x14ac:dyDescent="0.15">
      <c r="A25" s="2">
        <f t="shared" si="2"/>
        <v>45081</v>
      </c>
      <c r="B25" s="2">
        <f>'Cycle of Prayer-2018.csv'!B27</f>
        <v>45088</v>
      </c>
      <c r="C25">
        <f>'Cycle of Prayer-2018.csv'!C27</f>
        <v>17</v>
      </c>
      <c r="D25" s="3" t="str">
        <f>'Cycle of Prayer-2018.csv'!D27</f>
        <v>Mission, Leominster, Massachusetts</v>
      </c>
      <c r="G25" s="11" t="e">
        <f ca="1">INDIRECT(ADDRESS(MATCH(B25,'[1] Bulletin'!$C$3:$C$163)+2,COLUMN(AM26),,,"[2014 Christian Year(Roman).xlsm]Bulletin"))</f>
        <v>#REF!</v>
      </c>
      <c r="H25" s="3" t="e">
        <f t="shared" ca="1" si="0"/>
        <v>#REF!</v>
      </c>
      <c r="K25" s="1" t="e">
        <f t="shared" ca="1" si="3"/>
        <v>#REF!</v>
      </c>
      <c r="O25">
        <f t="shared" si="4"/>
        <v>4</v>
      </c>
    </row>
    <row r="26" spans="1:15" x14ac:dyDescent="0.15">
      <c r="A26" s="2">
        <f t="shared" si="2"/>
        <v>45088</v>
      </c>
      <c r="B26" s="2">
        <f>'Cycle of Prayer-2018.csv'!B28</f>
        <v>45095</v>
      </c>
      <c r="C26">
        <f>'Cycle of Prayer-2018.csv'!C28</f>
        <v>24</v>
      </c>
      <c r="D26" s="3" t="str">
        <f>'Cycle of Prayer-2018.csv'!D28</f>
        <v>Trinity, Rochester NH</v>
      </c>
      <c r="G26" s="11" t="e">
        <f ca="1">INDIRECT(ADDRESS(MATCH(B26,'[1] Bulletin'!$C$3:$C$163)+2,COLUMN(AM27),,,"[2014 Christian Year(Roman).xlsm]Bulletin"))</f>
        <v>#REF!</v>
      </c>
      <c r="H26" s="3" t="e">
        <f t="shared" ca="1" si="0"/>
        <v>#REF!</v>
      </c>
      <c r="K26" s="1" t="e">
        <f t="shared" ca="1" si="3"/>
        <v>#REF!</v>
      </c>
      <c r="O26">
        <f t="shared" si="4"/>
        <v>5</v>
      </c>
    </row>
    <row r="27" spans="1:15" x14ac:dyDescent="0.15">
      <c r="A27" s="2">
        <f t="shared" si="2"/>
        <v>45095</v>
      </c>
      <c r="B27" s="2">
        <f>'Cycle of Prayer-2018.csv'!B29</f>
        <v>45102</v>
      </c>
      <c r="C27">
        <f>'Cycle of Prayer-2018.csv'!C29</f>
        <v>1</v>
      </c>
      <c r="D27" s="3" t="str">
        <f>'Cycle of Prayer-2018.csv'!D29</f>
        <v>Lay Ministers and Deaconesses</v>
      </c>
      <c r="G27" s="11" t="e">
        <f ca="1">INDIRECT(ADDRESS(MATCH(B27,'[1] Bulletin'!$C$3:$C$163)+2,COLUMN(AM28),,,"[2014 Christian Year(Roman).xlsm]Bulletin"))</f>
        <v>#REF!</v>
      </c>
      <c r="H27" s="3" t="e">
        <f t="shared" ca="1" si="0"/>
        <v>#REF!</v>
      </c>
      <c r="K27" s="1" t="e">
        <f t="shared" ca="1" si="3"/>
        <v>#REF!</v>
      </c>
      <c r="O27">
        <f t="shared" si="4"/>
        <v>6</v>
      </c>
    </row>
    <row r="28" spans="1:15" x14ac:dyDescent="0.15">
      <c r="A28" s="2">
        <f t="shared" si="2"/>
        <v>45102</v>
      </c>
      <c r="B28" s="2">
        <f>'Cycle of Prayer-2018.csv'!F4</f>
        <v>45109</v>
      </c>
      <c r="C28">
        <f>'Cycle of Prayer-2018.csv'!G4</f>
        <v>8</v>
      </c>
      <c r="D28" t="str">
        <f>'Cycle of Prayer-2018.csv'!H4</f>
        <v>One Nation under God</v>
      </c>
      <c r="G28" s="11" t="e">
        <f ca="1">INDIRECT(ADDRESS(MATCH(B28,'[1] Bulletin'!$C$3:$C$163)+2,COLUMN(AM29),,,"[2014 Christian Year(Roman).xlsm]Bulletin"))</f>
        <v>#REF!</v>
      </c>
      <c r="H28" s="3" t="e">
        <f t="shared" ca="1" si="0"/>
        <v>#REF!</v>
      </c>
      <c r="K28" s="1" t="e">
        <f t="shared" ca="1" si="3"/>
        <v>#REF!</v>
      </c>
      <c r="O28">
        <f t="shared" si="4"/>
        <v>3</v>
      </c>
    </row>
    <row r="29" spans="1:15" x14ac:dyDescent="0.15">
      <c r="A29" s="2">
        <f t="shared" si="2"/>
        <v>45109</v>
      </c>
      <c r="B29" s="2">
        <f>'Cycle of Prayer-2018.csv'!F5</f>
        <v>45116</v>
      </c>
      <c r="C29">
        <f>'Cycle of Prayer-2018.csv'!G5</f>
        <v>15</v>
      </c>
      <c r="D29" t="str">
        <f>'Cycle of Prayer-2018.csv'!H5</f>
        <v>DNE Standing Committee</v>
      </c>
      <c r="G29" s="11" t="e">
        <f ca="1">INDIRECT(ADDRESS(MATCH(B29,'[1] Bulletin'!$C$3:$C$163)+2,COLUMN(AM30),,,"[2014 Christian Year(Roman).xlsm]Bulletin"))</f>
        <v>#REF!</v>
      </c>
      <c r="H29" s="3" t="e">
        <f t="shared" ca="1" si="0"/>
        <v>#REF!</v>
      </c>
      <c r="K29" s="1" t="e">
        <f t="shared" ca="1" si="3"/>
        <v>#REF!</v>
      </c>
      <c r="O29">
        <f t="shared" si="4"/>
        <v>4</v>
      </c>
    </row>
    <row r="30" spans="1:15" x14ac:dyDescent="0.15">
      <c r="A30" s="2">
        <f t="shared" si="2"/>
        <v>45116</v>
      </c>
      <c r="B30" s="2">
        <f>'Cycle of Prayer-2018.csv'!F6</f>
        <v>45123</v>
      </c>
      <c r="C30">
        <f>'Cycle of Prayer-2018.csv'!G6</f>
        <v>22</v>
      </c>
      <c r="D30" t="str">
        <f>'Cycle of Prayer-2018.csv'!H6</f>
        <v>All Christian Leaders</v>
      </c>
      <c r="G30" s="11" t="e">
        <f ca="1">INDIRECT(ADDRESS(MATCH(B30,'[1] Bulletin'!$C$3:$C$163)+2,COLUMN(AM31),,,"[2014 Christian Year(Roman).xlsm]Bulletin"))</f>
        <v>#REF!</v>
      </c>
      <c r="H30" s="3" t="e">
        <f t="shared" ca="1" si="0"/>
        <v>#REF!</v>
      </c>
      <c r="K30" s="1" t="e">
        <f t="shared" ca="1" si="3"/>
        <v>#REF!</v>
      </c>
      <c r="O30">
        <f t="shared" si="4"/>
        <v>5</v>
      </c>
    </row>
    <row r="31" spans="1:15" x14ac:dyDescent="0.15">
      <c r="A31" s="2">
        <f t="shared" si="2"/>
        <v>45123</v>
      </c>
      <c r="B31" s="2">
        <f>'Cycle of Prayer-2018.csv'!F7</f>
        <v>45130</v>
      </c>
      <c r="C31">
        <f>'Cycle of Prayer-2018.csv'!G7</f>
        <v>29</v>
      </c>
      <c r="D31" t="str">
        <f>'Cycle of Prayer-2018.csv'!H7</f>
        <v>Our Lady of Seven Sorrows, Raymond, ME</v>
      </c>
      <c r="G31" s="11" t="e">
        <f ca="1">INDIRECT(ADDRESS(MATCH(B31,'[1] Bulletin'!$C$3:$C$163)+2,COLUMN(AM32),,,"[2014 Christian Year(Roman).xlsm]Bulletin"))</f>
        <v>#REF!</v>
      </c>
      <c r="H31" s="3" t="e">
        <f t="shared" ca="1" si="0"/>
        <v>#REF!</v>
      </c>
      <c r="K31" s="1" t="e">
        <f t="shared" ca="1" si="3"/>
        <v>#REF!</v>
      </c>
      <c r="O31">
        <f t="shared" si="4"/>
        <v>6</v>
      </c>
    </row>
    <row r="32" spans="1:15" x14ac:dyDescent="0.15">
      <c r="A32" s="2">
        <f t="shared" si="2"/>
        <v>45130</v>
      </c>
      <c r="B32" s="2">
        <f>'Cycle of Prayer-2018.csv'!F8</f>
        <v>45137</v>
      </c>
      <c r="C32">
        <f>'Cycle of Prayer-2018.csv'!G8</f>
        <v>5</v>
      </c>
      <c r="D32" t="str">
        <f>'Cycle of Prayer-2018.csv'!H8</f>
        <v>DNE Summer Camp</v>
      </c>
      <c r="G32" s="11" t="e">
        <f ca="1">INDIRECT(ADDRESS(MATCH(B32,'[1] Bulletin'!$C$3:$C$163)+2,COLUMN(AM33),,,"[2014 Christian Year(Roman).xlsm]Bulletin"))</f>
        <v>#REF!</v>
      </c>
      <c r="H32" s="3" t="e">
        <f t="shared" ca="1" si="0"/>
        <v>#REF!</v>
      </c>
      <c r="K32" s="1" t="e">
        <f t="shared" ca="1" si="3"/>
        <v>#REF!</v>
      </c>
      <c r="O32">
        <f t="shared" si="4"/>
        <v>7</v>
      </c>
    </row>
    <row r="33" spans="1:15" x14ac:dyDescent="0.15">
      <c r="A33" s="2">
        <f t="shared" si="2"/>
        <v>45137</v>
      </c>
      <c r="B33" s="2">
        <f>'Cycle of Prayer-2018.csv'!F9</f>
        <v>45144</v>
      </c>
      <c r="C33">
        <f>'Cycle of Prayer-2018.csv'!G9</f>
        <v>12</v>
      </c>
      <c r="D33" t="str">
        <f>'Cycle of Prayer-2018.csv'!H9</f>
        <v>Other ACA Dioceses</v>
      </c>
      <c r="G33" s="11" t="e">
        <f ca="1">INDIRECT(ADDRESS(MATCH(B33,'[1] Bulletin'!$C$3:$C$163)+2,COLUMN(AM34),,,"[2014 Christian Year(Roman).xlsm]Bulletin"))</f>
        <v>#REF!</v>
      </c>
      <c r="H33" s="3" t="e">
        <f t="shared" ca="1" si="0"/>
        <v>#REF!</v>
      </c>
      <c r="K33" s="1" t="e">
        <f t="shared" ca="1" si="3"/>
        <v>#REF!</v>
      </c>
      <c r="O33">
        <f t="shared" si="4"/>
        <v>3</v>
      </c>
    </row>
    <row r="34" spans="1:15" x14ac:dyDescent="0.15">
      <c r="A34" s="2">
        <f t="shared" si="2"/>
        <v>45144</v>
      </c>
      <c r="B34" s="2">
        <f>'Cycle of Prayer-2018.csv'!F10</f>
        <v>45151</v>
      </c>
      <c r="C34">
        <f>'Cycle of Prayer-2018.csv'!G10</f>
        <v>19</v>
      </c>
      <c r="D34" t="str">
        <f>'Cycle of Prayer-2018.csv'!H10</f>
        <v>St. Francis Mission, Deblois, ME</v>
      </c>
      <c r="G34" s="11" t="e">
        <f ca="1">INDIRECT(ADDRESS(MATCH(B34,'[1] Bulletin'!$C$3:$C$163)+2,COLUMN(AM35),,,"[2014 Christian Year(Roman).xlsm]Bulletin"))</f>
        <v>#REF!</v>
      </c>
      <c r="H34" s="3" t="e">
        <f t="shared" ref="H34:H54" ca="1" si="5">INDIRECT(ADDRESS(IF(MOD(DAY(B34),7)=0,QUOTIENT(DAY(B34),7)+2,QUOTIENT(DAY(B34),7)+3),7,,,"Laptop 320 HD:Users:allanwylie:Library:Favorites:Trinity Church Cornish:Prayer List:[Harwoods Travel.xls]Harwoods"))</f>
        <v>#REF!</v>
      </c>
      <c r="K34" s="1" t="e">
        <f t="shared" ca="1" si="3"/>
        <v>#REF!</v>
      </c>
      <c r="O34">
        <f t="shared" ref="O34:O54" si="6">IF(MOD(DAY(B34),7)=0,QUOTIENT(DAY(B34),7)+2,QUOTIENT(DAY(B34),7)+3)</f>
        <v>4</v>
      </c>
    </row>
    <row r="35" spans="1:15" x14ac:dyDescent="0.15">
      <c r="A35" s="2">
        <f t="shared" si="2"/>
        <v>45151</v>
      </c>
      <c r="B35" s="2">
        <f>'Cycle of Prayer-2018.csv'!F11</f>
        <v>45158</v>
      </c>
      <c r="C35">
        <f>'Cycle of Prayer-2018.csv'!G11</f>
        <v>26</v>
      </c>
      <c r="D35" t="str">
        <f>'Cycle of Prayer-2018.csv'!H11</f>
        <v>The Continuing Church</v>
      </c>
      <c r="G35" s="11" t="e">
        <f ca="1">INDIRECT(ADDRESS(MATCH(B35,'[1] Bulletin'!$C$3:$C$163)+2,COLUMN(AM36),,,"[2014 Christian Year(Roman).xlsm]Bulletin"))</f>
        <v>#REF!</v>
      </c>
      <c r="H35" s="3" t="e">
        <f t="shared" ca="1" si="5"/>
        <v>#REF!</v>
      </c>
      <c r="K35" s="1" t="e">
        <f t="shared" ca="1" si="3"/>
        <v>#REF!</v>
      </c>
      <c r="O35">
        <f t="shared" si="6"/>
        <v>5</v>
      </c>
    </row>
    <row r="36" spans="1:15" x14ac:dyDescent="0.15">
      <c r="A36" s="2">
        <f t="shared" si="2"/>
        <v>45158</v>
      </c>
      <c r="B36" s="2">
        <f>'Cycle of Prayer-2018.csv'!F12</f>
        <v>45165</v>
      </c>
      <c r="C36">
        <f>'Cycle of Prayer-2018.csv'!G12</f>
        <v>2</v>
      </c>
      <c r="D36" t="str">
        <f>'Cycle of Prayer-2018.csv'!H12</f>
        <v>Students &amp; Teachers</v>
      </c>
      <c r="G36" s="11" t="e">
        <f ca="1">INDIRECT(ADDRESS(MATCH(B36,'[1] Bulletin'!$C$3:$C$163)+2,COLUMN(AM37),,,"[2014 Christian Year(Roman).xlsm]Bulletin"))</f>
        <v>#REF!</v>
      </c>
      <c r="H36" s="3" t="e">
        <f t="shared" ca="1" si="5"/>
        <v>#REF!</v>
      </c>
      <c r="K36" s="1" t="e">
        <f t="shared" ca="1" si="3"/>
        <v>#REF!</v>
      </c>
      <c r="O36">
        <f t="shared" si="6"/>
        <v>6</v>
      </c>
    </row>
    <row r="37" spans="1:15" x14ac:dyDescent="0.15">
      <c r="A37" s="2">
        <f t="shared" si="2"/>
        <v>45165</v>
      </c>
      <c r="B37" s="2">
        <f>'Cycle of Prayer-2018.csv'!F13</f>
        <v>45172</v>
      </c>
      <c r="C37">
        <f>'Cycle of Prayer-2018.csv'!G13</f>
        <v>9</v>
      </c>
      <c r="D37" t="str">
        <f>'Cycle of Prayer-2018.csv'!H13</f>
        <v>Christian Homes &amp; Families</v>
      </c>
      <c r="G37" s="11" t="e">
        <f ca="1">INDIRECT(ADDRESS(MATCH(B37,'[1] Bulletin'!$C$3:$C$163)+2,COLUMN(AM38),,,"[2014 Christian Year(Roman).xlsm]Bulletin"))</f>
        <v>#REF!</v>
      </c>
      <c r="H37" s="3" t="e">
        <f t="shared" ca="1" si="5"/>
        <v>#REF!</v>
      </c>
      <c r="K37" s="1" t="e">
        <f t="shared" ca="1" si="3"/>
        <v>#REF!</v>
      </c>
      <c r="O37">
        <f t="shared" si="6"/>
        <v>3</v>
      </c>
    </row>
    <row r="38" spans="1:15" x14ac:dyDescent="0.15">
      <c r="A38" s="2">
        <f t="shared" si="2"/>
        <v>45172</v>
      </c>
      <c r="B38" s="2">
        <f>'Cycle of Prayer-2018.csv'!F14</f>
        <v>45179</v>
      </c>
      <c r="C38">
        <f>'Cycle of Prayer-2018.csv'!G14</f>
        <v>16</v>
      </c>
      <c r="D38" t="str">
        <f>'Cycle of Prayer-2018.csv'!H14</f>
        <v>Holy Cross, Webster NY</v>
      </c>
      <c r="G38" s="11" t="e">
        <f ca="1">INDIRECT(ADDRESS(MATCH(B38,'[1] Bulletin'!$C$3:$C$163)+2,COLUMN(AM39),,,"[2014 Christian Year(Roman).xlsm]Bulletin"))</f>
        <v>#REF!</v>
      </c>
      <c r="H38" s="3" t="e">
        <f t="shared" ca="1" si="5"/>
        <v>#REF!</v>
      </c>
      <c r="K38" s="1" t="e">
        <f t="shared" ca="1" si="3"/>
        <v>#REF!</v>
      </c>
      <c r="O38">
        <f t="shared" si="6"/>
        <v>4</v>
      </c>
    </row>
    <row r="39" spans="1:15" x14ac:dyDescent="0.15">
      <c r="A39" s="2">
        <f t="shared" si="2"/>
        <v>45179</v>
      </c>
      <c r="B39" s="2">
        <f>'Cycle of Prayer-2018.csv'!F15</f>
        <v>45186</v>
      </c>
      <c r="C39">
        <f>'Cycle of Prayer-2018.csv'!G15</f>
        <v>23</v>
      </c>
      <c r="D39" t="str">
        <f>'Cycle of Prayer-2018.csv'!H15</f>
        <v>All Bishops, Priests, &amp; Deacons</v>
      </c>
      <c r="G39" s="11" t="e">
        <f ca="1">INDIRECT(ADDRESS(MATCH(B39,'[1] Bulletin'!$C$3:$C$163)+2,COLUMN(AM40),,,"[2014 Christian Year(Roman).xlsm]Bulletin"))</f>
        <v>#REF!</v>
      </c>
      <c r="H39" s="3" t="e">
        <f t="shared" ca="1" si="5"/>
        <v>#REF!</v>
      </c>
      <c r="K39" s="1" t="e">
        <f t="shared" ca="1" si="3"/>
        <v>#REF!</v>
      </c>
      <c r="O39">
        <f t="shared" si="6"/>
        <v>5</v>
      </c>
    </row>
    <row r="40" spans="1:15" x14ac:dyDescent="0.15">
      <c r="A40" s="2">
        <f t="shared" si="2"/>
        <v>45186</v>
      </c>
      <c r="B40" s="2">
        <f>'Cycle of Prayer-2018.csv'!F16</f>
        <v>45193</v>
      </c>
      <c r="C40">
        <f>'Cycle of Prayer-2018.csv'!G16</f>
        <v>30</v>
      </c>
      <c r="D40" t="str">
        <f>'Cycle of Prayer-2018.csv'!H16</f>
        <v>St. Paul's  Church, Portland ME</v>
      </c>
      <c r="G40" s="11" t="e">
        <f ca="1">INDIRECT(ADDRESS(MATCH(B40,'[1] Bulletin'!$C$3:$C$163)+2,COLUMN(AM41),,,"[2014 Christian Year(Roman).xlsm]Bulletin"))</f>
        <v>#REF!</v>
      </c>
      <c r="H40" s="3" t="e">
        <f t="shared" ca="1" si="5"/>
        <v>#REF!</v>
      </c>
      <c r="K40" s="1" t="e">
        <f t="shared" ca="1" si="3"/>
        <v>#REF!</v>
      </c>
      <c r="O40">
        <f t="shared" si="6"/>
        <v>6</v>
      </c>
    </row>
    <row r="41" spans="1:15" x14ac:dyDescent="0.15">
      <c r="A41" s="2">
        <f t="shared" si="2"/>
        <v>45193</v>
      </c>
      <c r="B41" s="2">
        <f>'Cycle of Prayer-2018.csv'!F17</f>
        <v>45200</v>
      </c>
      <c r="C41">
        <f>'Cycle of Prayer-2018.csv'!G17</f>
        <v>7</v>
      </c>
      <c r="D41" t="str">
        <f>'Cycle of Prayer-2018.csv'!H17</f>
        <v>The Diocese of the Holy Cross</v>
      </c>
      <c r="G41" s="11" t="e">
        <f ca="1">INDIRECT(ADDRESS(MATCH(B41,'[1] Bulletin'!$C$3:$C$163)+2,COLUMN(AM42),,,"[2014 Christian Year(Roman).xlsm]Bulletin"))</f>
        <v>#REF!</v>
      </c>
      <c r="H41" s="3" t="e">
        <f t="shared" ca="1" si="5"/>
        <v>#REF!</v>
      </c>
      <c r="K41" s="1" t="e">
        <f t="shared" ca="1" si="3"/>
        <v>#REF!</v>
      </c>
      <c r="O41">
        <f t="shared" si="6"/>
        <v>3</v>
      </c>
    </row>
    <row r="42" spans="1:15" x14ac:dyDescent="0.15">
      <c r="A42" s="2">
        <f t="shared" si="2"/>
        <v>45200</v>
      </c>
      <c r="B42" s="2">
        <f>'Cycle of Prayer-2018.csv'!F18</f>
        <v>45207</v>
      </c>
      <c r="C42">
        <f>'Cycle of Prayer-2018.csv'!G18</f>
        <v>14</v>
      </c>
      <c r="D42" t="str">
        <f>'Cycle of Prayer-2018.csv'!H18</f>
        <v>Diocese of the Northeast</v>
      </c>
      <c r="G42" s="11" t="e">
        <f ca="1">INDIRECT(ADDRESS(MATCH(B42,'[1] Bulletin'!$C$3:$C$163)+2,COLUMN(AM43),,,"[2014 Christian Year(Roman).xlsm]Bulletin"))</f>
        <v>#REF!</v>
      </c>
      <c r="H42" s="3" t="e">
        <f t="shared" ca="1" si="5"/>
        <v>#REF!</v>
      </c>
      <c r="K42" s="1" t="e">
        <f t="shared" ca="1" si="3"/>
        <v>#REF!</v>
      </c>
      <c r="O42">
        <f t="shared" si="6"/>
        <v>4</v>
      </c>
    </row>
    <row r="43" spans="1:15" x14ac:dyDescent="0.15">
      <c r="A43" s="2">
        <f t="shared" si="2"/>
        <v>45207</v>
      </c>
      <c r="B43" s="2">
        <f>'Cycle of Prayer-2018.csv'!F19</f>
        <v>45214</v>
      </c>
      <c r="C43">
        <f>'Cycle of Prayer-2018.csv'!G19</f>
        <v>21</v>
      </c>
      <c r="D43" t="str">
        <f>'Cycle of Prayer-2018.csv'!H19</f>
        <v>St Luke, Amherst NH</v>
      </c>
      <c r="G43" s="11" t="e">
        <f ca="1">INDIRECT(ADDRESS(MATCH(B43,'[1] Bulletin'!$C$3:$C$163)+2,COLUMN(AM44),,,"[2014 Christian Year(Roman).xlsm]Bulletin"))</f>
        <v>#REF!</v>
      </c>
      <c r="H43" s="3" t="e">
        <f t="shared" ca="1" si="5"/>
        <v>#REF!</v>
      </c>
      <c r="K43" s="1" t="e">
        <f t="shared" ca="1" si="3"/>
        <v>#REF!</v>
      </c>
      <c r="O43">
        <f t="shared" si="6"/>
        <v>5</v>
      </c>
    </row>
    <row r="44" spans="1:15" x14ac:dyDescent="0.15">
      <c r="A44" s="2">
        <f t="shared" si="2"/>
        <v>45214</v>
      </c>
      <c r="B44" s="2">
        <f>'Cycle of Prayer-2018.csv'!F20</f>
        <v>45221</v>
      </c>
      <c r="C44">
        <f>'Cycle of Prayer-2018.csv'!G20</f>
        <v>28</v>
      </c>
      <c r="D44" t="str">
        <f>'Cycle of Prayer-2018.csv'!H20</f>
        <v>Holy Redeemer, Canandaigua NY</v>
      </c>
      <c r="G44" s="11" t="e">
        <f ca="1">INDIRECT(ADDRESS(MATCH(B44,'[1] Bulletin'!$C$3:$C$163)+2,COLUMN(AM45),,,"[2014 Christian Year(Roman).xlsm]Bulletin"))</f>
        <v>#REF!</v>
      </c>
      <c r="H44" s="3" t="e">
        <f t="shared" ca="1" si="5"/>
        <v>#REF!</v>
      </c>
      <c r="K44" s="1" t="e">
        <f t="shared" ca="1" si="3"/>
        <v>#REF!</v>
      </c>
      <c r="O44">
        <f t="shared" si="6"/>
        <v>6</v>
      </c>
    </row>
    <row r="45" spans="1:15" x14ac:dyDescent="0.15">
      <c r="A45" s="2">
        <f t="shared" si="2"/>
        <v>45221</v>
      </c>
      <c r="B45" s="2">
        <f>'Cycle of Prayer-2018.csv'!F21</f>
        <v>45228</v>
      </c>
      <c r="C45">
        <f>'Cycle of Prayer-2018.csv'!G21</f>
        <v>4</v>
      </c>
      <c r="D45" t="str">
        <f>'Cycle of Prayer-2018.csv'!H21</f>
        <v>All Saints, Concord NH</v>
      </c>
      <c r="G45" s="11" t="e">
        <f ca="1">INDIRECT(ADDRESS(MATCH(B45,'[1] Bulletin'!$C$3:$C$163)+2,COLUMN(AM46),,,"[2014 Christian Year(Roman).xlsm]Bulletin"))</f>
        <v>#REF!</v>
      </c>
      <c r="H45" s="3" t="e">
        <f t="shared" ca="1" si="5"/>
        <v>#REF!</v>
      </c>
      <c r="K45" s="1" t="e">
        <f t="shared" ca="1" si="3"/>
        <v>#REF!</v>
      </c>
      <c r="O45">
        <f t="shared" si="6"/>
        <v>7</v>
      </c>
    </row>
    <row r="46" spans="1:15" x14ac:dyDescent="0.15">
      <c r="A46" s="2">
        <f t="shared" si="2"/>
        <v>45228</v>
      </c>
      <c r="B46" s="2">
        <f>'Cycle of Prayer-2018.csv'!F22</f>
        <v>45235</v>
      </c>
      <c r="C46">
        <f>'Cycle of Prayer-2018.csv'!G22</f>
        <v>11</v>
      </c>
      <c r="D46" t="str">
        <f>'Cycle of Prayer-2018.csv'!H22</f>
        <v>St Elizabeth, Tuxedo NY</v>
      </c>
      <c r="G46" s="11" t="e">
        <f ca="1">INDIRECT(ADDRESS(MATCH(B46,'[1] Bulletin'!$C$3:$C$163)+2,COLUMN(AM47),,,"[2014 Christian Year(Roman).xlsm]Bulletin"))</f>
        <v>#REF!</v>
      </c>
      <c r="H46" s="3" t="e">
        <f t="shared" ca="1" si="5"/>
        <v>#REF!</v>
      </c>
      <c r="K46" s="1" t="e">
        <f t="shared" ca="1" si="3"/>
        <v>#REF!</v>
      </c>
      <c r="O46">
        <f t="shared" si="6"/>
        <v>3</v>
      </c>
    </row>
    <row r="47" spans="1:15" x14ac:dyDescent="0.15">
      <c r="A47" s="2">
        <f t="shared" si="2"/>
        <v>45235</v>
      </c>
      <c r="B47" s="2">
        <f>'Cycle of Prayer-2018.csv'!F23</f>
        <v>45242</v>
      </c>
      <c r="C47">
        <f>'Cycle of Prayer-2018.csv'!G23</f>
        <v>18</v>
      </c>
      <c r="D47" t="str">
        <f>'Cycle of Prayer-2018.csv'!H23</f>
        <v>Veterans</v>
      </c>
      <c r="G47" s="11" t="e">
        <f ca="1">INDIRECT(ADDRESS(MATCH(B47,'[1] Bulletin'!$C$3:$C$163)+2,COLUMN(AM48),,,"[2014 Christian Year(Roman).xlsm]Bulletin"))</f>
        <v>#REF!</v>
      </c>
      <c r="H47" s="3" t="e">
        <f t="shared" ca="1" si="5"/>
        <v>#REF!</v>
      </c>
      <c r="K47" s="1" t="e">
        <f t="shared" ca="1" si="3"/>
        <v>#REF!</v>
      </c>
      <c r="O47">
        <f t="shared" si="6"/>
        <v>4</v>
      </c>
    </row>
    <row r="48" spans="1:15" x14ac:dyDescent="0.15">
      <c r="A48" s="2">
        <f t="shared" si="2"/>
        <v>45242</v>
      </c>
      <c r="B48" s="2">
        <f>'Cycle of Prayer-2018.csv'!F24</f>
        <v>45249</v>
      </c>
      <c r="C48">
        <f>'Cycle of Prayer-2018.csv'!G24</f>
        <v>25</v>
      </c>
      <c r="D48" t="str">
        <f>'Cycle of Prayer-2018.csv'!H24</f>
        <v>Active Duty Military</v>
      </c>
      <c r="G48" s="11" t="e">
        <f ca="1">INDIRECT(ADDRESS(MATCH(B48,'[1] Bulletin'!$C$3:$C$163)+2,COLUMN(AM49),,,"[2014 Christian Year(Roman).xlsm]Bulletin"))</f>
        <v>#REF!</v>
      </c>
      <c r="H48" s="3" t="e">
        <f t="shared" ca="1" si="5"/>
        <v>#REF!</v>
      </c>
      <c r="K48" s="1" t="e">
        <f t="shared" ca="1" si="3"/>
        <v>#REF!</v>
      </c>
      <c r="O48">
        <f t="shared" si="6"/>
        <v>5</v>
      </c>
    </row>
    <row r="49" spans="1:15" x14ac:dyDescent="0.15">
      <c r="A49" s="2">
        <f t="shared" si="2"/>
        <v>45249</v>
      </c>
      <c r="B49" s="2">
        <f>'Cycle of Prayer-2018.csv'!F25</f>
        <v>45256</v>
      </c>
      <c r="C49">
        <f>'Cycle of Prayer-2018.csv'!G25</f>
        <v>2</v>
      </c>
      <c r="D49" t="str">
        <f>'Cycle of Prayer-2018.csv'!H25</f>
        <v>Christian Efforts at Unity</v>
      </c>
      <c r="G49" s="11" t="e">
        <f ca="1">INDIRECT(ADDRESS(MATCH(B49,'[1] Bulletin'!$C$3:$C$163)+2,COLUMN(AM50),,,"[2014 Christian Year(Roman).xlsm]Bulletin"))</f>
        <v>#REF!</v>
      </c>
      <c r="H49" s="3" t="e">
        <f t="shared" ca="1" si="5"/>
        <v>#REF!</v>
      </c>
      <c r="K49" s="1" t="e">
        <f t="shared" ca="1" si="3"/>
        <v>#REF!</v>
      </c>
      <c r="O49">
        <f t="shared" si="6"/>
        <v>6</v>
      </c>
    </row>
    <row r="50" spans="1:15" x14ac:dyDescent="0.15">
      <c r="A50" s="2">
        <f t="shared" si="2"/>
        <v>45256</v>
      </c>
      <c r="B50" s="2">
        <f>'Cycle of Prayer-2018.csv'!F26</f>
        <v>45263</v>
      </c>
      <c r="C50">
        <f>'Cycle of Prayer-2018.csv'!G26</f>
        <v>9</v>
      </c>
      <c r="D50" t="str">
        <f>'Cycle of Prayer-2018.csv'!H26</f>
        <v>St.Nicholas, West Seneca, NY</v>
      </c>
      <c r="G50" s="11" t="e">
        <f ca="1">INDIRECT(ADDRESS(MATCH(B50,'[1] Bulletin'!$C$3:$C$163)+2,COLUMN(AM51),,,"[2014 Christian Year(Roman).xlsm]Bulletin"))</f>
        <v>#REF!</v>
      </c>
      <c r="H50" s="3" t="e">
        <f t="shared" ca="1" si="5"/>
        <v>#REF!</v>
      </c>
      <c r="K50" s="1" t="e">
        <f t="shared" ca="1" si="3"/>
        <v>#REF!</v>
      </c>
      <c r="O50">
        <f t="shared" si="6"/>
        <v>3</v>
      </c>
    </row>
    <row r="51" spans="1:15" x14ac:dyDescent="0.15">
      <c r="A51" s="2">
        <f t="shared" si="2"/>
        <v>45263</v>
      </c>
      <c r="B51" s="2">
        <f>'Cycle of Prayer-2018.csv'!F27</f>
        <v>45270</v>
      </c>
      <c r="C51">
        <f>'Cycle of Prayer-2018.csv'!G27</f>
        <v>16</v>
      </c>
      <c r="D51" t="str">
        <f>'Cycle of Prayer-2018.csv'!H27</f>
        <v>All lay members of our Church</v>
      </c>
      <c r="G51" s="11" t="e">
        <f ca="1">INDIRECT(ADDRESS(MATCH(B51,'[1] Bulletin'!$C$3:$C$163)+2,COLUMN(AM52),,,"[2014 Christian Year(Roman).xlsm]Bulletin"))</f>
        <v>#REF!</v>
      </c>
      <c r="H51" s="3" t="e">
        <f t="shared" ca="1" si="5"/>
        <v>#REF!</v>
      </c>
      <c r="K51" s="1" t="e">
        <f t="shared" ca="1" si="3"/>
        <v>#REF!</v>
      </c>
      <c r="O51">
        <f t="shared" si="6"/>
        <v>4</v>
      </c>
    </row>
    <row r="52" spans="1:15" x14ac:dyDescent="0.15">
      <c r="A52" s="2">
        <f t="shared" si="2"/>
        <v>45270</v>
      </c>
      <c r="B52" s="2">
        <f>'Cycle of Prayer-2018.csv'!F28</f>
        <v>45277</v>
      </c>
      <c r="C52">
        <f>'Cycle of Prayer-2018.csv'!G28</f>
        <v>23</v>
      </c>
      <c r="D52" t="str">
        <f>'Cycle of Prayer-2018.csv'!H28</f>
        <v>St Thomas, Ellsworth ME</v>
      </c>
      <c r="G52" s="11" t="e">
        <f ca="1">INDIRECT(ADDRESS(MATCH(B52,'[1] Bulletin'!$C$3:$C$163)+2,COLUMN(AM53),,,"[2014 Christian Year(Roman).xlsm]Bulletin"))</f>
        <v>#REF!</v>
      </c>
      <c r="H52" s="3" t="e">
        <f t="shared" ca="1" si="5"/>
        <v>#REF!</v>
      </c>
      <c r="K52" s="1" t="e">
        <f t="shared" ca="1" si="3"/>
        <v>#REF!</v>
      </c>
      <c r="O52">
        <f t="shared" si="6"/>
        <v>5</v>
      </c>
    </row>
    <row r="53" spans="1:15" x14ac:dyDescent="0.15">
      <c r="A53" s="2" t="e">
        <f>B53-7</f>
        <v>#REF!</v>
      </c>
      <c r="B53" s="2" t="e">
        <f>'Cycle of Prayer-2018.csv'!#REF!</f>
        <v>#REF!</v>
      </c>
      <c r="C53" t="e">
        <f>'Cycle of Prayer-2018.csv'!#REF!</f>
        <v>#REF!</v>
      </c>
      <c r="D53" t="e">
        <f>'Cycle of Prayer-2018.csv'!#REF!</f>
        <v>#REF!</v>
      </c>
      <c r="G53" s="11" t="e">
        <f ca="1">INDIRECT(ADDRESS(MATCH(B53,'[1] Bulletin'!$C$3:$C$163)+2,COLUMN(AM54),,,"[2014 Christian Year(Roman).xlsm]Bulletin"))</f>
        <v>#REF!</v>
      </c>
      <c r="H53" s="3" t="e">
        <f t="shared" ca="1" si="5"/>
        <v>#REF!</v>
      </c>
      <c r="K53" s="1" t="e">
        <f t="shared" ca="1" si="3"/>
        <v>#REF!</v>
      </c>
      <c r="O53" t="e">
        <f t="shared" si="6"/>
        <v>#REF!</v>
      </c>
    </row>
    <row r="54" spans="1:15" x14ac:dyDescent="0.15">
      <c r="A54" s="2">
        <f t="shared" si="2"/>
        <v>45277</v>
      </c>
      <c r="B54" s="2">
        <f>'Cycle of Prayer-2018.csv'!F29</f>
        <v>45284</v>
      </c>
      <c r="C54">
        <f>'Cycle of Prayer-2018.csv'!G29</f>
        <v>30</v>
      </c>
      <c r="D54" t="str">
        <f>'Cycle of Prayer-2018.csv'!H29</f>
        <v>Clergy Education</v>
      </c>
      <c r="G54" s="11" t="e">
        <f ca="1">INDIRECT(ADDRESS(MATCH(B54,'[1] Bulletin'!$C$3:$C$163)+2,COLUMN(AM55),,,"[2014 Christian Year(Roman).xlsm]Bulletin"))</f>
        <v>#REF!</v>
      </c>
      <c r="H54" s="3" t="e">
        <f t="shared" ca="1" si="5"/>
        <v>#REF!</v>
      </c>
      <c r="O54">
        <f t="shared" si="6"/>
        <v>6</v>
      </c>
    </row>
  </sheetData>
  <customSheetViews>
    <customSheetView guid="{E968DEBA-D42D-B44C-A0BA-B38E0322FF6E}" hiddenColumns="1">
      <pane xSplit="2" ySplit="1" topLeftCell="C2" activePane="bottomRight" state="frozenSplit"/>
      <selection pane="bottomRight" activeCell="E2" sqref="E2"/>
      <pageMargins left="0.7" right="0.7" top="0.75" bottom="0.75" header="0.3" footer="0.3"/>
      <pageSetup orientation="portrait" horizontalDpi="4294967292" verticalDpi="4294967292"/>
    </customSheetView>
  </customSheetViews>
  <mergeCells count="1">
    <mergeCell ref="L9:O9"/>
  </mergeCells>
  <phoneticPr fontId="1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8"/>
  <sheetViews>
    <sheetView tabSelected="1" topLeftCell="B10" zoomScale="125" zoomScaleNormal="125" workbookViewId="0">
      <selection activeCell="H8" sqref="H8"/>
    </sheetView>
  </sheetViews>
  <sheetFormatPr baseColWidth="10" defaultColWidth="10.6640625" defaultRowHeight="13" x14ac:dyDescent="0.15"/>
  <cols>
    <col min="1" max="1" width="10.6640625" style="5" hidden="1" customWidth="1"/>
    <col min="2" max="2" width="12.83203125" style="7" customWidth="1"/>
    <col min="3" max="3" width="10.6640625" style="5" customWidth="1"/>
    <col min="4" max="4" width="24.6640625" style="6" customWidth="1"/>
    <col min="5" max="5" width="5.83203125" style="5" customWidth="1"/>
    <col min="6" max="6" width="13.5" style="7" customWidth="1"/>
    <col min="7" max="7" width="7.6640625" style="5" customWidth="1"/>
    <col min="8" max="8" width="22.6640625" style="8" customWidth="1"/>
    <col min="9" max="16384" width="10.6640625" style="5"/>
  </cols>
  <sheetData>
    <row r="1" spans="1:8" ht="14" x14ac:dyDescent="0.2">
      <c r="A1" s="17">
        <v>44927</v>
      </c>
      <c r="B1" s="28" t="str">
        <f>YEAR(A1)&amp;" Cycle of Prayer"</f>
        <v>2023 Cycle of Prayer</v>
      </c>
      <c r="C1" s="29"/>
      <c r="D1" s="29"/>
      <c r="E1" s="29"/>
      <c r="F1" s="29"/>
      <c r="G1" s="29"/>
      <c r="H1" s="29"/>
    </row>
    <row r="2" spans="1:8" ht="14" x14ac:dyDescent="0.2">
      <c r="B2" s="28" t="s">
        <v>20</v>
      </c>
      <c r="C2" s="30"/>
      <c r="D2" s="30"/>
      <c r="E2" s="30"/>
      <c r="F2" s="30"/>
      <c r="G2" s="30"/>
      <c r="H2" s="30"/>
    </row>
    <row r="3" spans="1:8" x14ac:dyDescent="0.15">
      <c r="B3" s="16">
        <v>43831</v>
      </c>
    </row>
    <row r="4" spans="1:8" ht="16" x14ac:dyDescent="0.15">
      <c r="B4" s="19">
        <f>DATE(YEAR($A1),MONTH($A1),IF(WEEKDAY($A1)=1,1,9-WEEKDAY($A1)))</f>
        <v>44927</v>
      </c>
      <c r="C4" s="26">
        <v>7</v>
      </c>
      <c r="D4" s="25" t="s">
        <v>31</v>
      </c>
      <c r="E4" s="21"/>
      <c r="F4" s="19">
        <f>$B29+7</f>
        <v>45109</v>
      </c>
      <c r="G4" s="20">
        <v>8</v>
      </c>
      <c r="H4" s="18" t="s">
        <v>16</v>
      </c>
    </row>
    <row r="5" spans="1:8" ht="16" x14ac:dyDescent="0.15">
      <c r="B5" s="19">
        <f t="shared" ref="B5:B29" si="0">$B4+7</f>
        <v>44934</v>
      </c>
      <c r="C5" s="26">
        <v>14</v>
      </c>
      <c r="D5" s="25" t="s">
        <v>0</v>
      </c>
      <c r="E5" s="21"/>
      <c r="F5" s="19">
        <f t="shared" ref="F5:F29" si="1">$F4+7</f>
        <v>45116</v>
      </c>
      <c r="G5" s="20">
        <v>15</v>
      </c>
      <c r="H5" s="18" t="s">
        <v>47</v>
      </c>
    </row>
    <row r="6" spans="1:8" ht="16" x14ac:dyDescent="0.15">
      <c r="B6" s="19">
        <f t="shared" si="0"/>
        <v>44941</v>
      </c>
      <c r="C6" s="26">
        <v>21</v>
      </c>
      <c r="D6" s="25" t="s">
        <v>1</v>
      </c>
      <c r="E6" s="21"/>
      <c r="F6" s="19">
        <f t="shared" si="1"/>
        <v>45123</v>
      </c>
      <c r="G6" s="20">
        <v>22</v>
      </c>
      <c r="H6" s="18" t="s">
        <v>40</v>
      </c>
    </row>
    <row r="7" spans="1:8" ht="28" x14ac:dyDescent="0.15">
      <c r="B7" s="19">
        <f t="shared" si="0"/>
        <v>44948</v>
      </c>
      <c r="C7" s="26">
        <v>28</v>
      </c>
      <c r="D7" s="25" t="s">
        <v>104</v>
      </c>
      <c r="E7" s="21"/>
      <c r="F7" s="19">
        <f t="shared" si="1"/>
        <v>45130</v>
      </c>
      <c r="G7" s="20">
        <v>29</v>
      </c>
      <c r="H7" s="18" t="s">
        <v>45</v>
      </c>
    </row>
    <row r="8" spans="1:8" ht="16" x14ac:dyDescent="0.15">
      <c r="B8" s="19">
        <f t="shared" si="0"/>
        <v>44955</v>
      </c>
      <c r="C8" s="26">
        <v>4</v>
      </c>
      <c r="D8" s="25" t="s">
        <v>2</v>
      </c>
      <c r="E8" s="21"/>
      <c r="F8" s="19">
        <f t="shared" si="1"/>
        <v>45137</v>
      </c>
      <c r="G8" s="20">
        <v>5</v>
      </c>
      <c r="H8" s="18" t="s">
        <v>17</v>
      </c>
    </row>
    <row r="9" spans="1:8" ht="26" customHeight="1" x14ac:dyDescent="0.15">
      <c r="B9" s="19">
        <f t="shared" si="0"/>
        <v>44962</v>
      </c>
      <c r="C9" s="26">
        <v>11</v>
      </c>
      <c r="D9" s="25" t="s">
        <v>51</v>
      </c>
      <c r="E9" s="21"/>
      <c r="F9" s="19">
        <f t="shared" si="1"/>
        <v>45144</v>
      </c>
      <c r="G9" s="20">
        <v>12</v>
      </c>
      <c r="H9" s="18" t="s">
        <v>18</v>
      </c>
    </row>
    <row r="10" spans="1:8" ht="28" x14ac:dyDescent="0.15">
      <c r="B10" s="19">
        <f t="shared" si="0"/>
        <v>44969</v>
      </c>
      <c r="C10" s="26">
        <v>18</v>
      </c>
      <c r="D10" s="25" t="s">
        <v>102</v>
      </c>
      <c r="E10" s="21"/>
      <c r="F10" s="19">
        <f t="shared" si="1"/>
        <v>45151</v>
      </c>
      <c r="G10" s="20">
        <v>19</v>
      </c>
      <c r="H10" s="18" t="s">
        <v>41</v>
      </c>
    </row>
    <row r="11" spans="1:8" ht="16" x14ac:dyDescent="0.15">
      <c r="B11" s="19">
        <f t="shared" si="0"/>
        <v>44976</v>
      </c>
      <c r="C11" s="26">
        <v>25</v>
      </c>
      <c r="D11" s="25" t="s">
        <v>3</v>
      </c>
      <c r="E11" s="21"/>
      <c r="F11" s="19">
        <f t="shared" si="1"/>
        <v>45158</v>
      </c>
      <c r="G11" s="20">
        <v>26</v>
      </c>
      <c r="H11" s="18" t="s">
        <v>48</v>
      </c>
    </row>
    <row r="12" spans="1:8" ht="16" x14ac:dyDescent="0.15">
      <c r="B12" s="19">
        <f t="shared" si="0"/>
        <v>44983</v>
      </c>
      <c r="C12" s="26">
        <v>4</v>
      </c>
      <c r="D12" s="25" t="s">
        <v>4</v>
      </c>
      <c r="E12" s="21"/>
      <c r="F12" s="19">
        <f t="shared" si="1"/>
        <v>45165</v>
      </c>
      <c r="G12" s="20">
        <v>2</v>
      </c>
      <c r="H12" s="18" t="s">
        <v>19</v>
      </c>
    </row>
    <row r="13" spans="1:8" ht="16" x14ac:dyDescent="0.15">
      <c r="B13" s="19">
        <f t="shared" si="0"/>
        <v>44990</v>
      </c>
      <c r="C13" s="26">
        <v>11</v>
      </c>
      <c r="D13" s="25" t="s">
        <v>5</v>
      </c>
      <c r="E13" s="21"/>
      <c r="F13" s="19">
        <f t="shared" si="1"/>
        <v>45172</v>
      </c>
      <c r="G13" s="20">
        <v>9</v>
      </c>
      <c r="H13" s="18" t="s">
        <v>37</v>
      </c>
    </row>
    <row r="14" spans="1:8" ht="16" x14ac:dyDescent="0.15">
      <c r="B14" s="19">
        <f t="shared" si="0"/>
        <v>44997</v>
      </c>
      <c r="C14" s="26">
        <v>18</v>
      </c>
      <c r="D14" s="25" t="s">
        <v>6</v>
      </c>
      <c r="E14" s="21"/>
      <c r="F14" s="19">
        <f t="shared" si="1"/>
        <v>45179</v>
      </c>
      <c r="G14" s="20">
        <v>16</v>
      </c>
      <c r="H14" s="18" t="s">
        <v>21</v>
      </c>
    </row>
    <row r="15" spans="1:8" ht="28" x14ac:dyDescent="0.15">
      <c r="B15" s="19">
        <f t="shared" si="0"/>
        <v>45004</v>
      </c>
      <c r="C15" s="26">
        <v>25</v>
      </c>
      <c r="D15" s="25" t="s">
        <v>7</v>
      </c>
      <c r="E15" s="21"/>
      <c r="F15" s="19">
        <f t="shared" si="1"/>
        <v>45186</v>
      </c>
      <c r="G15" s="20">
        <v>23</v>
      </c>
      <c r="H15" s="18" t="s">
        <v>22</v>
      </c>
    </row>
    <row r="16" spans="1:8" ht="28" x14ac:dyDescent="0.15">
      <c r="B16" s="19">
        <f t="shared" si="0"/>
        <v>45011</v>
      </c>
      <c r="C16" s="26">
        <v>1</v>
      </c>
      <c r="D16" s="25" t="s">
        <v>8</v>
      </c>
      <c r="E16" s="21"/>
      <c r="F16" s="19">
        <f t="shared" si="1"/>
        <v>45193</v>
      </c>
      <c r="G16" s="20">
        <v>30</v>
      </c>
      <c r="H16" s="18" t="s">
        <v>49</v>
      </c>
    </row>
    <row r="17" spans="2:8" ht="28" x14ac:dyDescent="0.15">
      <c r="B17" s="19">
        <f t="shared" si="0"/>
        <v>45018</v>
      </c>
      <c r="C17" s="26">
        <v>8</v>
      </c>
      <c r="D17" s="25" t="s">
        <v>9</v>
      </c>
      <c r="E17" s="21"/>
      <c r="F17" s="19">
        <f t="shared" si="1"/>
        <v>45200</v>
      </c>
      <c r="G17" s="20">
        <v>7</v>
      </c>
      <c r="H17" s="18" t="s">
        <v>52</v>
      </c>
    </row>
    <row r="18" spans="2:8" ht="16" x14ac:dyDescent="0.15">
      <c r="B18" s="19">
        <f t="shared" si="0"/>
        <v>45025</v>
      </c>
      <c r="C18" s="26">
        <v>15</v>
      </c>
      <c r="D18" s="25" t="s">
        <v>10</v>
      </c>
      <c r="E18" s="21"/>
      <c r="F18" s="19">
        <f t="shared" si="1"/>
        <v>45207</v>
      </c>
      <c r="G18" s="20">
        <v>14</v>
      </c>
      <c r="H18" s="18" t="s">
        <v>20</v>
      </c>
    </row>
    <row r="19" spans="2:8" ht="16" x14ac:dyDescent="0.15">
      <c r="B19" s="19">
        <f t="shared" si="0"/>
        <v>45032</v>
      </c>
      <c r="C19" s="26">
        <v>22</v>
      </c>
      <c r="D19" s="25" t="s">
        <v>50</v>
      </c>
      <c r="E19" s="21"/>
      <c r="F19" s="19">
        <f t="shared" si="1"/>
        <v>45214</v>
      </c>
      <c r="G19" s="20">
        <v>21</v>
      </c>
      <c r="H19" s="18" t="s">
        <v>23</v>
      </c>
    </row>
    <row r="20" spans="2:8" ht="28" x14ac:dyDescent="0.15">
      <c r="B20" s="19">
        <f t="shared" si="0"/>
        <v>45039</v>
      </c>
      <c r="C20" s="26">
        <v>29</v>
      </c>
      <c r="D20" s="25" t="s">
        <v>29</v>
      </c>
      <c r="E20" s="21"/>
      <c r="F20" s="19">
        <f t="shared" si="1"/>
        <v>45221</v>
      </c>
      <c r="G20" s="20">
        <v>28</v>
      </c>
      <c r="H20" s="18" t="s">
        <v>24</v>
      </c>
    </row>
    <row r="21" spans="2:8" ht="16" x14ac:dyDescent="0.15">
      <c r="B21" s="19">
        <f t="shared" si="0"/>
        <v>45046</v>
      </c>
      <c r="C21" s="26">
        <v>6</v>
      </c>
      <c r="D21" s="25" t="s">
        <v>11</v>
      </c>
      <c r="E21" s="21"/>
      <c r="F21" s="19">
        <f t="shared" si="1"/>
        <v>45228</v>
      </c>
      <c r="G21" s="20">
        <v>4</v>
      </c>
      <c r="H21" s="18" t="s">
        <v>25</v>
      </c>
    </row>
    <row r="22" spans="2:8" ht="16" x14ac:dyDescent="0.15">
      <c r="B22" s="19">
        <f t="shared" si="0"/>
        <v>45053</v>
      </c>
      <c r="C22" s="26">
        <v>13</v>
      </c>
      <c r="D22" s="25" t="s">
        <v>12</v>
      </c>
      <c r="E22" s="21"/>
      <c r="F22" s="19">
        <f t="shared" si="1"/>
        <v>45235</v>
      </c>
      <c r="G22" s="20">
        <v>11</v>
      </c>
      <c r="H22" s="18" t="s">
        <v>27</v>
      </c>
    </row>
    <row r="23" spans="2:8" ht="28" x14ac:dyDescent="0.15">
      <c r="B23" s="19">
        <f t="shared" si="0"/>
        <v>45060</v>
      </c>
      <c r="C23" s="26">
        <v>20</v>
      </c>
      <c r="D23" s="25" t="s">
        <v>101</v>
      </c>
      <c r="E23" s="21"/>
      <c r="F23" s="19">
        <f t="shared" si="1"/>
        <v>45242</v>
      </c>
      <c r="G23" s="20">
        <v>18</v>
      </c>
      <c r="H23" s="18" t="s">
        <v>26</v>
      </c>
    </row>
    <row r="24" spans="2:8" ht="26" customHeight="1" x14ac:dyDescent="0.15">
      <c r="B24" s="19">
        <f t="shared" si="0"/>
        <v>45067</v>
      </c>
      <c r="C24" s="26">
        <v>27</v>
      </c>
      <c r="D24" s="25" t="s">
        <v>99</v>
      </c>
      <c r="E24" s="21"/>
      <c r="F24" s="19">
        <f t="shared" si="1"/>
        <v>45249</v>
      </c>
      <c r="G24" s="20">
        <v>25</v>
      </c>
      <c r="H24" s="18" t="s">
        <v>28</v>
      </c>
    </row>
    <row r="25" spans="2:8" ht="16" x14ac:dyDescent="0.15">
      <c r="B25" s="19">
        <f t="shared" si="0"/>
        <v>45074</v>
      </c>
      <c r="C25" s="26">
        <v>3</v>
      </c>
      <c r="D25" s="25" t="s">
        <v>13</v>
      </c>
      <c r="E25" s="21"/>
      <c r="F25" s="19">
        <f t="shared" si="1"/>
        <v>45256</v>
      </c>
      <c r="G25" s="20">
        <v>2</v>
      </c>
      <c r="H25" s="18" t="s">
        <v>39</v>
      </c>
    </row>
    <row r="26" spans="2:8" ht="16" x14ac:dyDescent="0.15">
      <c r="B26" s="19">
        <f t="shared" si="0"/>
        <v>45081</v>
      </c>
      <c r="C26" s="26">
        <v>10</v>
      </c>
      <c r="D26" s="25" t="s">
        <v>14</v>
      </c>
      <c r="E26" s="21"/>
      <c r="F26" s="19">
        <f t="shared" si="1"/>
        <v>45263</v>
      </c>
      <c r="G26" s="20">
        <v>9</v>
      </c>
      <c r="H26" s="22" t="s">
        <v>43</v>
      </c>
    </row>
    <row r="27" spans="2:8" ht="28" x14ac:dyDescent="0.15">
      <c r="B27" s="19">
        <f t="shared" si="0"/>
        <v>45088</v>
      </c>
      <c r="C27" s="26">
        <v>17</v>
      </c>
      <c r="D27" s="25" t="s">
        <v>100</v>
      </c>
      <c r="E27" s="21"/>
      <c r="F27" s="19">
        <f t="shared" si="1"/>
        <v>45270</v>
      </c>
      <c r="G27" s="20">
        <v>16</v>
      </c>
      <c r="H27" s="18" t="s">
        <v>32</v>
      </c>
    </row>
    <row r="28" spans="2:8" ht="16" x14ac:dyDescent="0.15">
      <c r="B28" s="19">
        <f t="shared" si="0"/>
        <v>45095</v>
      </c>
      <c r="C28" s="26">
        <v>24</v>
      </c>
      <c r="D28" s="25" t="s">
        <v>15</v>
      </c>
      <c r="E28" s="21"/>
      <c r="F28" s="19">
        <f t="shared" si="1"/>
        <v>45277</v>
      </c>
      <c r="G28" s="20">
        <v>23</v>
      </c>
      <c r="H28" s="18" t="s">
        <v>30</v>
      </c>
    </row>
    <row r="29" spans="2:8" ht="16" x14ac:dyDescent="0.15">
      <c r="B29" s="19">
        <f t="shared" si="0"/>
        <v>45102</v>
      </c>
      <c r="C29" s="26">
        <v>1</v>
      </c>
      <c r="D29" s="25" t="s">
        <v>103</v>
      </c>
      <c r="E29" s="21"/>
      <c r="F29" s="19">
        <f t="shared" si="1"/>
        <v>45284</v>
      </c>
      <c r="G29" s="20">
        <v>30</v>
      </c>
      <c r="H29" s="18" t="s">
        <v>42</v>
      </c>
    </row>
    <row r="30" spans="2:8" x14ac:dyDescent="0.15">
      <c r="D30" s="23"/>
      <c r="E30" s="21"/>
      <c r="F30" s="21"/>
      <c r="G30" s="21"/>
      <c r="H30" s="24"/>
    </row>
    <row r="31" spans="2:8" x14ac:dyDescent="0.15">
      <c r="D31" s="23"/>
      <c r="E31" s="21"/>
      <c r="F31" s="21"/>
      <c r="G31" s="21"/>
      <c r="H31" s="24"/>
    </row>
    <row r="32" spans="2:8" x14ac:dyDescent="0.15">
      <c r="D32" s="7"/>
    </row>
    <row r="58" spans="2:2" x14ac:dyDescent="0.15">
      <c r="B58" s="10"/>
    </row>
  </sheetData>
  <customSheetViews>
    <customSheetView guid="{E968DEBA-D42D-B44C-A0BA-B38E0322FF6E}" scale="125" showPageBreaks="1" printArea="1" hiddenColumns="1" topLeftCell="B1">
      <selection sqref="A1:A1048576"/>
      <pageMargins left="0.7" right="0.7" top="0.75" bottom="0.75" header="0.3" footer="0.3"/>
      <pageSetup orientation="portrait" cellComments="asDisplayed" horizontalDpi="4294967292" verticalDpi="4294967292"/>
    </customSheetView>
  </customSheetViews>
  <mergeCells count="2">
    <mergeCell ref="B1:H1"/>
    <mergeCell ref="B2:H2"/>
  </mergeCells>
  <phoneticPr fontId="1" type="noConversion"/>
  <conditionalFormatting sqref="D4:D18 D21:D23 B4:C28 D26:D28 B29:D29">
    <cfRule type="expression" dxfId="5" priority="4" stopIfTrue="1">
      <formula>MOD(MONTH($B4),2)=1</formula>
    </cfRule>
  </conditionalFormatting>
  <conditionalFormatting sqref="F4:H29 D20">
    <cfRule type="expression" dxfId="4" priority="5" stopIfTrue="1">
      <formula>MOD(MONTH($F4),2)=1</formula>
    </cfRule>
  </conditionalFormatting>
  <conditionalFormatting sqref="D24">
    <cfRule type="expression" dxfId="3" priority="3" stopIfTrue="1">
      <formula>MOD(MONTH($B23),2)=1</formula>
    </cfRule>
  </conditionalFormatting>
  <conditionalFormatting sqref="D25">
    <cfRule type="expression" dxfId="2" priority="2" stopIfTrue="1">
      <formula>MOD(MONTH($B25),2)=1</formula>
    </cfRule>
  </conditionalFormatting>
  <conditionalFormatting sqref="D19">
    <cfRule type="expression" dxfId="1" priority="1" stopIfTrue="1">
      <formula>MOD(MONTH($B19),2)=1</formula>
    </cfRule>
  </conditionalFormatting>
  <pageMargins left="0.7" right="0.7" top="0.75" bottom="0.75" header="0.3" footer="0.3"/>
  <pageSetup orientation="portrait" cellComments="asDisplayed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6"/>
  <sheetViews>
    <sheetView workbookViewId="0">
      <selection activeCell="I28" sqref="I1:I1048576"/>
    </sheetView>
  </sheetViews>
  <sheetFormatPr baseColWidth="10" defaultRowHeight="13" x14ac:dyDescent="0.15"/>
  <cols>
    <col min="1" max="1" width="15.5" customWidth="1"/>
    <col min="2" max="2" width="6.5" hidden="1" customWidth="1"/>
    <col min="5" max="5" width="12.5" customWidth="1"/>
    <col min="6" max="6" width="10.6640625" hidden="1" customWidth="1"/>
    <col min="7" max="7" width="46.33203125" customWidth="1"/>
    <col min="8" max="8" width="34" customWidth="1"/>
    <col min="9" max="9" width="36.5" customWidth="1"/>
  </cols>
  <sheetData>
    <row r="1" spans="1:9" x14ac:dyDescent="0.15">
      <c r="A1" s="31" t="str">
        <f>'Cycle of Prayer-2018.csv'!B1</f>
        <v>2023 Cycle of Prayer</v>
      </c>
      <c r="B1" s="32"/>
      <c r="C1" s="32"/>
      <c r="D1" s="32"/>
      <c r="E1" s="32"/>
      <c r="F1" s="32"/>
      <c r="G1" s="12"/>
    </row>
    <row r="2" spans="1:9" x14ac:dyDescent="0.15">
      <c r="A2" s="31" t="str">
        <f>'Cycle of Prayer-2018.csv'!B2</f>
        <v>Diocese of the Northeast</v>
      </c>
      <c r="B2" s="32"/>
      <c r="C2" s="32"/>
      <c r="D2" s="32"/>
      <c r="E2" s="32"/>
      <c r="F2" s="32"/>
      <c r="G2" s="12"/>
    </row>
    <row r="3" spans="1:9" x14ac:dyDescent="0.15">
      <c r="F3" s="3">
        <f>'Cycle of Prayer-2018.csv'!G3</f>
        <v>0</v>
      </c>
      <c r="G3" s="3"/>
    </row>
    <row r="4" spans="1:9" x14ac:dyDescent="0.15">
      <c r="A4" s="4">
        <f>'Cycle of Prayer-2018.csv'!B4</f>
        <v>44927</v>
      </c>
      <c r="B4" s="3">
        <f>'Cycle of Prayer-2018.csv'!C4</f>
        <v>7</v>
      </c>
      <c r="C4" s="3" t="str">
        <f>'Cycle for Word'!D2</f>
        <v>ACA Mission Parishes</v>
      </c>
    </row>
    <row r="5" spans="1:9" x14ac:dyDescent="0.15">
      <c r="A5" s="4">
        <f>'Cycle of Prayer-2018.csv'!B5</f>
        <v>44934</v>
      </c>
      <c r="B5" s="3">
        <f>'Cycle of Prayer-2018.csv'!C5</f>
        <v>14</v>
      </c>
      <c r="C5" s="3" t="str">
        <f>'Cycle of Prayer-2018.csv'!D5</f>
        <v>Unity of Faithful Anglicans</v>
      </c>
    </row>
    <row r="6" spans="1:9" x14ac:dyDescent="0.15">
      <c r="A6" s="4">
        <f>'Cycle of Prayer-2018.csv'!B6</f>
        <v>44941</v>
      </c>
      <c r="B6" s="3">
        <f>'Cycle of Prayer-2018.csv'!C6</f>
        <v>21</v>
      </c>
      <c r="C6" s="3" t="str">
        <f>'Cycle of Prayer-2018.csv'!D6</f>
        <v>ACA Youth</v>
      </c>
    </row>
    <row r="7" spans="1:9" x14ac:dyDescent="0.15">
      <c r="A7" s="4">
        <f>'Cycle of Prayer-2018.csv'!B7</f>
        <v>44948</v>
      </c>
      <c r="B7" s="3">
        <f>'Cycle of Prayer-2018.csv'!C7</f>
        <v>28</v>
      </c>
      <c r="C7" s="3" t="str">
        <f>'Cycle of Prayer-2018.csv'!D7</f>
        <v>Archbishop Shane Janzen and 
Archbishop Juan Garcia</v>
      </c>
    </row>
    <row r="8" spans="1:9" x14ac:dyDescent="0.15">
      <c r="A8" s="4">
        <f>'Cycle of Prayer-2018.csv'!B8</f>
        <v>44955</v>
      </c>
      <c r="B8" s="3">
        <f>'Cycle of Prayer-2018.csv'!C8</f>
        <v>4</v>
      </c>
      <c r="C8" s="3" t="str">
        <f>'Cycle of Prayer-2018.csv'!D8</f>
        <v>Good Shepherd, Charlestown NH</v>
      </c>
    </row>
    <row r="9" spans="1:9" x14ac:dyDescent="0.15">
      <c r="A9" s="4">
        <f>'Cycle of Prayer-2018.csv'!B9</f>
        <v>44962</v>
      </c>
      <c r="B9" s="3">
        <f>'Cycle of Prayer-2018.csv'!C9</f>
        <v>11</v>
      </c>
      <c r="C9" s="3" t="str">
        <f>'Cycle of Prayer-2018.csv'!D9</f>
        <v>The Anglican Province of America</v>
      </c>
    </row>
    <row r="10" spans="1:9" ht="31" customHeight="1" x14ac:dyDescent="0.15">
      <c r="A10" s="4">
        <f>'Cycle of Prayer-2018.csv'!B10</f>
        <v>44969</v>
      </c>
      <c r="B10" s="3">
        <f>'Cycle of Prayer-2018.csv'!C10</f>
        <v>18</v>
      </c>
      <c r="C10" s="3" t="str">
        <f>'Cycle of Prayer-2018.csv'!D10</f>
        <v>Church of the Transfiguration, Mechanic Falls, ME</v>
      </c>
      <c r="H10" s="13" t="s">
        <v>53</v>
      </c>
      <c r="I10" s="14"/>
    </row>
    <row r="11" spans="1:9" ht="16" x14ac:dyDescent="0.15">
      <c r="A11" s="4">
        <f>'Cycle of Prayer-2018.csv'!B11</f>
        <v>44976</v>
      </c>
      <c r="B11" s="3">
        <f>'Cycle of Prayer-2018.csv'!C11</f>
        <v>25</v>
      </c>
      <c r="C11" s="3" t="str">
        <f>'Cycle of Prayer-2018.csv'!D11</f>
        <v>St Matthias, Mystic CT</v>
      </c>
      <c r="H11" s="13" t="s">
        <v>54</v>
      </c>
      <c r="I11" s="14"/>
    </row>
    <row r="12" spans="1:9" ht="16" x14ac:dyDescent="0.15">
      <c r="A12" s="4">
        <f>'Cycle of Prayer-2018.csv'!B12</f>
        <v>44983</v>
      </c>
      <c r="B12" s="3">
        <f>'Cycle of Prayer-2018.csv'!C12</f>
        <v>4</v>
      </c>
      <c r="C12" s="3" t="str">
        <f>'Cycle of Prayer-2018.csv'!D12</f>
        <v xml:space="preserve">St David, Poultney VT </v>
      </c>
      <c r="H12" s="13" t="s">
        <v>55</v>
      </c>
      <c r="I12" s="14"/>
    </row>
    <row r="13" spans="1:9" ht="16" x14ac:dyDescent="0.15">
      <c r="A13" s="4">
        <f>'Cycle of Prayer-2018.csv'!B13</f>
        <v>44990</v>
      </c>
      <c r="B13" s="3">
        <f>'Cycle of Prayer-2018.csv'!C13</f>
        <v>11</v>
      </c>
      <c r="C13" s="3" t="str">
        <f>'Cycle of Prayer-2018.csv'!D13</f>
        <v>Clergy Wives &amp; Families</v>
      </c>
      <c r="H13" s="13" t="s">
        <v>56</v>
      </c>
      <c r="I13" s="14"/>
    </row>
    <row r="14" spans="1:9" ht="16" x14ac:dyDescent="0.15">
      <c r="A14" s="4">
        <f>'Cycle of Prayer-2018.csv'!B14</f>
        <v>44997</v>
      </c>
      <c r="B14" s="3">
        <f>'Cycle of Prayer-2018.csv'!C14</f>
        <v>18</v>
      </c>
      <c r="C14" s="3" t="str">
        <f>'Cycle of Prayer-2018.csv'!D14</f>
        <v>St Joseph, Brooklyn NY</v>
      </c>
      <c r="H14" s="13" t="s">
        <v>57</v>
      </c>
      <c r="I14" s="14"/>
    </row>
    <row r="15" spans="1:9" ht="16" x14ac:dyDescent="0.15">
      <c r="A15" s="4">
        <f>'Cycle of Prayer-2018.csv'!B15</f>
        <v>45004</v>
      </c>
      <c r="B15" s="3">
        <f>'Cycle of Prayer-2018.csv'!C15</f>
        <v>25</v>
      </c>
      <c r="C15" s="3" t="str">
        <f>'Cycle of Prayer-2018.csv'!D15</f>
        <v>Deceased DNE Clergy</v>
      </c>
      <c r="H15" s="13" t="s">
        <v>58</v>
      </c>
      <c r="I15" s="14"/>
    </row>
    <row r="16" spans="1:9" ht="16" x14ac:dyDescent="0.15">
      <c r="A16" s="4">
        <f>'Cycle of Prayer-2018.csv'!B16</f>
        <v>45011</v>
      </c>
      <c r="B16" s="3">
        <f>'Cycle of Prayer-2018.csv'!C16</f>
        <v>1</v>
      </c>
      <c r="C16" s="3" t="str">
        <f>'Cycle of Prayer-2018.csv'!D16</f>
        <v>The Persecuted Church</v>
      </c>
      <c r="H16" s="13" t="s">
        <v>59</v>
      </c>
      <c r="I16" s="14"/>
    </row>
    <row r="17" spans="1:9" ht="16" x14ac:dyDescent="0.15">
      <c r="A17" s="4">
        <f>'Cycle of Prayer-2018.csv'!B17</f>
        <v>45018</v>
      </c>
      <c r="B17" s="3">
        <f>'Cycle of Prayer-2018.csv'!C17</f>
        <v>8</v>
      </c>
      <c r="C17" s="3" t="str">
        <f>'Cycle of Prayer-2018.csv'!D17</f>
        <v>Resurrection, Rockport/Camden ME</v>
      </c>
      <c r="H17" s="13" t="s">
        <v>60</v>
      </c>
      <c r="I17" s="14"/>
    </row>
    <row r="18" spans="1:9" ht="16" x14ac:dyDescent="0.15">
      <c r="A18" s="4">
        <f>'Cycle of Prayer-2018.csv'!B18</f>
        <v>45025</v>
      </c>
      <c r="B18" s="3">
        <f>'Cycle of Prayer-2018.csv'!C18</f>
        <v>15</v>
      </c>
      <c r="C18" s="3" t="str">
        <f>'Cycle of Prayer-2018.csv'!D18</f>
        <v>TAC in Africa &amp; Asia</v>
      </c>
      <c r="H18" s="13" t="s">
        <v>61</v>
      </c>
      <c r="I18" s="14"/>
    </row>
    <row r="19" spans="1:9" ht="16" x14ac:dyDescent="0.15">
      <c r="A19" s="4">
        <f>'Cycle of Prayer-2018.csv'!B19</f>
        <v>45032</v>
      </c>
      <c r="B19" s="3">
        <f>'Cycle of Prayer-2018.csv'!C19</f>
        <v>22</v>
      </c>
      <c r="C19" s="3" t="str">
        <f>'Cycle of Prayer-2018.csv'!D19</f>
        <v>The Anglican Catholic Church</v>
      </c>
      <c r="H19" s="13" t="s">
        <v>62</v>
      </c>
      <c r="I19" s="14"/>
    </row>
    <row r="20" spans="1:9" ht="16" x14ac:dyDescent="0.15">
      <c r="A20" s="4">
        <f>'Cycle of Prayer-2018.csv'!B20</f>
        <v>45039</v>
      </c>
      <c r="B20" s="3">
        <f>'Cycle of Prayer-2018.csv'!C20</f>
        <v>29</v>
      </c>
      <c r="C20" s="3" t="str">
        <f>'Cycle of Prayer-2018.csv'!D20</f>
        <v>St Lucy, West Winfield NY</v>
      </c>
      <c r="H20" s="13" t="s">
        <v>63</v>
      </c>
      <c r="I20" s="14"/>
    </row>
    <row r="21" spans="1:9" ht="16" x14ac:dyDescent="0.15">
      <c r="A21" s="4">
        <f>'Cycle of Prayer-2018.csv'!B21</f>
        <v>45046</v>
      </c>
      <c r="B21" s="3">
        <f>'Cycle of Prayer-2018.csv'!C21</f>
        <v>6</v>
      </c>
      <c r="C21" s="3" t="str">
        <f>'Cycle of Prayer-2018.csv'!D21</f>
        <v>Police &amp; Emergency Services</v>
      </c>
      <c r="H21" s="13" t="s">
        <v>64</v>
      </c>
      <c r="I21" s="14"/>
    </row>
    <row r="22" spans="1:9" ht="16" x14ac:dyDescent="0.15">
      <c r="A22" s="4">
        <f>'Cycle of Prayer-2018.csv'!B22</f>
        <v>45053</v>
      </c>
      <c r="B22" s="3">
        <f>'Cycle of Prayer-2018.csv'!C22</f>
        <v>13</v>
      </c>
      <c r="C22" s="3" t="str">
        <f>'Cycle of Prayer-2018.csv'!D22</f>
        <v>Parents</v>
      </c>
      <c r="H22" s="13" t="s">
        <v>65</v>
      </c>
      <c r="I22" s="14"/>
    </row>
    <row r="23" spans="1:9" ht="16" x14ac:dyDescent="0.15">
      <c r="A23" s="4">
        <f>'Cycle of Prayer-2018.csv'!B23</f>
        <v>45060</v>
      </c>
      <c r="B23" s="3">
        <f>'Cycle of Prayer-2018.csv'!C23</f>
        <v>20</v>
      </c>
      <c r="C23" s="3" t="str">
        <f>'Cycle of Prayer-2018.csv'!D23</f>
        <v>St. Augustine of Canterbury, Saco, ME</v>
      </c>
      <c r="H23" s="13" t="s">
        <v>66</v>
      </c>
      <c r="I23" s="14"/>
    </row>
    <row r="24" spans="1:9" ht="16" x14ac:dyDescent="0.15">
      <c r="A24" s="4">
        <f>'Cycle of Prayer-2018.csv'!B24</f>
        <v>45067</v>
      </c>
      <c r="B24" s="3">
        <f>'Cycle of Prayer-2018.csv'!C24</f>
        <v>27</v>
      </c>
      <c r="C24" s="3" t="str">
        <f>'Cycle of Prayer-2018.csv'!D25</f>
        <v>Deceased Veterans</v>
      </c>
      <c r="H24" s="13" t="s">
        <v>67</v>
      </c>
      <c r="I24" s="14"/>
    </row>
    <row r="25" spans="1:9" ht="16" x14ac:dyDescent="0.15">
      <c r="A25" s="4">
        <f>'Cycle of Prayer-2018.csv'!B25</f>
        <v>45074</v>
      </c>
      <c r="B25" s="3">
        <f>'Cycle of Prayer-2018.csv'!C25</f>
        <v>3</v>
      </c>
      <c r="C25" s="3" t="str">
        <f>'Cycle of Prayer-2018.csv'!D26</f>
        <v>St Margaret, Conway NH</v>
      </c>
      <c r="H25" s="13" t="s">
        <v>68</v>
      </c>
      <c r="I25" s="14"/>
    </row>
    <row r="26" spans="1:9" ht="16" x14ac:dyDescent="0.15">
      <c r="A26" s="4">
        <f>'Cycle of Prayer-2018.csv'!B26</f>
        <v>45081</v>
      </c>
      <c r="B26" s="3">
        <f>'Cycle of Prayer-2018.csv'!C26</f>
        <v>10</v>
      </c>
      <c r="C26" s="3" t="str">
        <f>'Cycle of Prayer-2018.csv'!D26</f>
        <v>St Margaret, Conway NH</v>
      </c>
      <c r="H26" s="13" t="s">
        <v>69</v>
      </c>
      <c r="I26" s="14"/>
    </row>
    <row r="27" spans="1:9" ht="16" x14ac:dyDescent="0.15">
      <c r="A27" s="4">
        <f>'Cycle of Prayer-2018.csv'!B27</f>
        <v>45088</v>
      </c>
      <c r="B27" s="3">
        <f>'Cycle of Prayer-2018.csv'!C27</f>
        <v>17</v>
      </c>
      <c r="C27" s="3" t="str">
        <f>'Cycle of Prayer-2018.csv'!D27</f>
        <v>Mission, Leominster, Massachusetts</v>
      </c>
      <c r="H27" s="13" t="s">
        <v>70</v>
      </c>
      <c r="I27" s="14"/>
    </row>
    <row r="28" spans="1:9" ht="16" x14ac:dyDescent="0.15">
      <c r="A28" s="4">
        <f>'Cycle of Prayer-2018.csv'!B28</f>
        <v>45095</v>
      </c>
      <c r="B28" s="3">
        <f>'Cycle of Prayer-2018.csv'!C28</f>
        <v>24</v>
      </c>
      <c r="C28" s="3" t="str">
        <f>'Cycle of Prayer-2018.csv'!D28</f>
        <v>Trinity, Rochester NH</v>
      </c>
      <c r="H28" s="13" t="s">
        <v>71</v>
      </c>
      <c r="I28" s="14"/>
    </row>
    <row r="29" spans="1:9" ht="16" x14ac:dyDescent="0.15">
      <c r="A29" s="4">
        <f>'Cycle of Prayer-2018.csv'!B29</f>
        <v>45102</v>
      </c>
      <c r="B29" s="3">
        <f>'Cycle of Prayer-2018.csv'!C29</f>
        <v>1</v>
      </c>
      <c r="C29" s="3" t="str">
        <f>'Cycle of Prayer-2018.csv'!D29</f>
        <v>Lay Ministers and Deaconesses</v>
      </c>
      <c r="H29" s="13" t="s">
        <v>72</v>
      </c>
      <c r="I29" s="14"/>
    </row>
    <row r="30" spans="1:9" ht="16" x14ac:dyDescent="0.15">
      <c r="A30" s="4">
        <f>'Cycle of Prayer-2018.csv'!F4</f>
        <v>45109</v>
      </c>
      <c r="B30" s="3">
        <f>'Cycle of Prayer-2018.csv'!G4</f>
        <v>8</v>
      </c>
      <c r="C30" s="3" t="str">
        <f>'Cycle of Prayer-2018.csv'!H4</f>
        <v>One Nation under God</v>
      </c>
      <c r="H30" s="13" t="s">
        <v>73</v>
      </c>
      <c r="I30" s="14"/>
    </row>
    <row r="31" spans="1:9" ht="16" x14ac:dyDescent="0.15">
      <c r="A31" s="4">
        <f>'Cycle of Prayer-2018.csv'!F5</f>
        <v>45116</v>
      </c>
      <c r="B31" s="3">
        <f>'Cycle of Prayer-2018.csv'!G5</f>
        <v>15</v>
      </c>
      <c r="C31" s="3" t="str">
        <f>'Cycle of Prayer-2018.csv'!H5</f>
        <v>DNE Standing Committee</v>
      </c>
      <c r="H31" s="13" t="s">
        <v>74</v>
      </c>
      <c r="I31" s="14"/>
    </row>
    <row r="32" spans="1:9" ht="16" x14ac:dyDescent="0.15">
      <c r="A32" s="4">
        <f>'Cycle of Prayer-2018.csv'!F6</f>
        <v>45123</v>
      </c>
      <c r="B32" s="3">
        <f>'Cycle of Prayer-2018.csv'!G6</f>
        <v>22</v>
      </c>
      <c r="C32" s="3" t="str">
        <f>'Cycle of Prayer-2018.csv'!H6</f>
        <v>All Christian Leaders</v>
      </c>
      <c r="H32" s="13" t="s">
        <v>75</v>
      </c>
      <c r="I32" s="14"/>
    </row>
    <row r="33" spans="1:9" ht="16" x14ac:dyDescent="0.15">
      <c r="A33" s="4">
        <f>'Cycle of Prayer-2018.csv'!F7</f>
        <v>45130</v>
      </c>
      <c r="B33" s="3">
        <f>'Cycle of Prayer-2018.csv'!G7</f>
        <v>29</v>
      </c>
      <c r="C33" s="3" t="str">
        <f>'Cycle of Prayer-2018.csv'!H7</f>
        <v>Our Lady of Seven Sorrows, Raymond, ME</v>
      </c>
      <c r="H33" s="13" t="s">
        <v>76</v>
      </c>
      <c r="I33" s="14"/>
    </row>
    <row r="34" spans="1:9" ht="16" x14ac:dyDescent="0.15">
      <c r="A34" s="4">
        <f>'Cycle of Prayer-2018.csv'!F8</f>
        <v>45137</v>
      </c>
      <c r="B34" s="3">
        <f>'Cycle of Prayer-2018.csv'!G8</f>
        <v>5</v>
      </c>
      <c r="C34" s="3" t="str">
        <f>'Cycle of Prayer-2018.csv'!H8</f>
        <v>DNE Summer Camp</v>
      </c>
      <c r="H34" s="13" t="s">
        <v>77</v>
      </c>
      <c r="I34" s="14"/>
    </row>
    <row r="35" spans="1:9" ht="16" x14ac:dyDescent="0.15">
      <c r="A35" s="4">
        <f>'Cycle of Prayer-2018.csv'!F9</f>
        <v>45144</v>
      </c>
      <c r="B35" s="3">
        <f>'Cycle of Prayer-2018.csv'!G9</f>
        <v>12</v>
      </c>
      <c r="C35" s="3" t="str">
        <f>'Cycle of Prayer-2018.csv'!H9</f>
        <v>Other ACA Dioceses</v>
      </c>
      <c r="H35" s="13" t="s">
        <v>78</v>
      </c>
      <c r="I35" s="14"/>
    </row>
    <row r="36" spans="1:9" ht="16" x14ac:dyDescent="0.15">
      <c r="A36" s="4">
        <f>'Cycle of Prayer-2018.csv'!F10</f>
        <v>45151</v>
      </c>
      <c r="B36" s="3">
        <f>'Cycle of Prayer-2018.csv'!G10</f>
        <v>19</v>
      </c>
      <c r="C36" s="3" t="str">
        <f>'Cycle of Prayer-2018.csv'!H10</f>
        <v>St. Francis Mission, Deblois, ME</v>
      </c>
      <c r="H36" s="13" t="s">
        <v>79</v>
      </c>
      <c r="I36" s="14"/>
    </row>
    <row r="37" spans="1:9" ht="16" x14ac:dyDescent="0.15">
      <c r="A37" s="4">
        <f>'Cycle of Prayer-2018.csv'!F11</f>
        <v>45158</v>
      </c>
      <c r="B37" s="3">
        <f>'Cycle of Prayer-2018.csv'!G11</f>
        <v>26</v>
      </c>
      <c r="C37" s="3" t="str">
        <f>'Cycle of Prayer-2018.csv'!H11</f>
        <v>The Continuing Church</v>
      </c>
      <c r="H37" s="13" t="s">
        <v>80</v>
      </c>
      <c r="I37" s="14"/>
    </row>
    <row r="38" spans="1:9" ht="16" x14ac:dyDescent="0.15">
      <c r="A38" s="4">
        <f>'Cycle of Prayer-2018.csv'!F12</f>
        <v>45165</v>
      </c>
      <c r="B38" s="3">
        <f>'Cycle of Prayer-2018.csv'!G12</f>
        <v>2</v>
      </c>
      <c r="C38" s="3" t="str">
        <f>'Cycle of Prayer-2018.csv'!H12</f>
        <v>Students &amp; Teachers</v>
      </c>
      <c r="H38" s="13" t="s">
        <v>81</v>
      </c>
      <c r="I38" s="14"/>
    </row>
    <row r="39" spans="1:9" ht="16" x14ac:dyDescent="0.15">
      <c r="A39" s="4">
        <f>'Cycle of Prayer-2018.csv'!F13</f>
        <v>45172</v>
      </c>
      <c r="B39" s="3">
        <f>'Cycle of Prayer-2018.csv'!G13</f>
        <v>9</v>
      </c>
      <c r="C39" s="3" t="str">
        <f>'Cycle of Prayer-2018.csv'!H13</f>
        <v>Christian Homes &amp; Families</v>
      </c>
      <c r="H39" s="13" t="s">
        <v>82</v>
      </c>
      <c r="I39" s="14"/>
    </row>
    <row r="40" spans="1:9" ht="16" x14ac:dyDescent="0.15">
      <c r="A40" s="4">
        <f>'Cycle of Prayer-2018.csv'!F14</f>
        <v>45179</v>
      </c>
      <c r="B40" s="3">
        <f>'Cycle of Prayer-2018.csv'!G14</f>
        <v>16</v>
      </c>
      <c r="C40" s="3" t="str">
        <f>'Cycle of Prayer-2018.csv'!H14</f>
        <v>Holy Cross, Webster NY</v>
      </c>
      <c r="H40" s="13" t="s">
        <v>83</v>
      </c>
      <c r="I40" s="14"/>
    </row>
    <row r="41" spans="1:9" ht="16" x14ac:dyDescent="0.15">
      <c r="A41" s="4">
        <f>'Cycle of Prayer-2018.csv'!F15</f>
        <v>45186</v>
      </c>
      <c r="B41" s="3">
        <f>'Cycle of Prayer-2018.csv'!G15</f>
        <v>23</v>
      </c>
      <c r="C41" s="3" t="str">
        <f>'Cycle of Prayer-2018.csv'!H15</f>
        <v>All Bishops, Priests, &amp; Deacons</v>
      </c>
      <c r="H41" s="13" t="s">
        <v>84</v>
      </c>
      <c r="I41" s="14"/>
    </row>
    <row r="42" spans="1:9" ht="16" x14ac:dyDescent="0.15">
      <c r="A42" s="4">
        <f>'Cycle of Prayer-2018.csv'!F16</f>
        <v>45193</v>
      </c>
      <c r="B42" s="3">
        <f>'Cycle of Prayer-2018.csv'!G16</f>
        <v>30</v>
      </c>
      <c r="C42" s="3" t="str">
        <f>'Cycle of Prayer-2018.csv'!H16</f>
        <v>St. Paul's  Church, Portland ME</v>
      </c>
      <c r="H42" s="13" t="s">
        <v>85</v>
      </c>
      <c r="I42" s="14"/>
    </row>
    <row r="43" spans="1:9" ht="16" x14ac:dyDescent="0.15">
      <c r="A43" s="4">
        <f>'Cycle of Prayer-2018.csv'!F17</f>
        <v>45200</v>
      </c>
      <c r="B43" s="3">
        <f>'Cycle of Prayer-2018.csv'!G17</f>
        <v>7</v>
      </c>
      <c r="C43" s="3" t="str">
        <f>'Cycle of Prayer-2018.csv'!H17</f>
        <v>The Diocese of the Holy Cross</v>
      </c>
      <c r="H43" s="13" t="s">
        <v>86</v>
      </c>
      <c r="I43" s="14"/>
    </row>
    <row r="44" spans="1:9" ht="16" x14ac:dyDescent="0.15">
      <c r="A44" s="4">
        <f>'Cycle of Prayer-2018.csv'!F18</f>
        <v>45207</v>
      </c>
      <c r="B44" s="3">
        <f>'Cycle of Prayer-2018.csv'!G18</f>
        <v>14</v>
      </c>
      <c r="C44" s="3" t="str">
        <f>'Cycle of Prayer-2018.csv'!H18</f>
        <v>Diocese of the Northeast</v>
      </c>
      <c r="H44" s="13" t="s">
        <v>87</v>
      </c>
      <c r="I44" s="14"/>
    </row>
    <row r="45" spans="1:9" ht="16" x14ac:dyDescent="0.15">
      <c r="A45" s="4">
        <f>'Cycle of Prayer-2018.csv'!F19</f>
        <v>45214</v>
      </c>
      <c r="B45" s="3">
        <f>'Cycle of Prayer-2018.csv'!G19</f>
        <v>21</v>
      </c>
      <c r="C45" s="3" t="str">
        <f>'Cycle of Prayer-2018.csv'!H19</f>
        <v>St Luke, Amherst NH</v>
      </c>
      <c r="H45" s="13" t="s">
        <v>88</v>
      </c>
      <c r="I45" s="14"/>
    </row>
    <row r="46" spans="1:9" ht="16" x14ac:dyDescent="0.15">
      <c r="A46" s="4">
        <f>'Cycle of Prayer-2018.csv'!F20</f>
        <v>45221</v>
      </c>
      <c r="B46" s="3">
        <f>'Cycle of Prayer-2018.csv'!G20</f>
        <v>28</v>
      </c>
      <c r="C46" s="3" t="str">
        <f>'Cycle of Prayer-2018.csv'!H20</f>
        <v>Holy Redeemer, Canandaigua NY</v>
      </c>
      <c r="H46" s="13" t="s">
        <v>89</v>
      </c>
      <c r="I46" s="14"/>
    </row>
    <row r="47" spans="1:9" ht="16" x14ac:dyDescent="0.15">
      <c r="A47" s="4">
        <f>'Cycle of Prayer-2018.csv'!F21</f>
        <v>45228</v>
      </c>
      <c r="B47" s="3">
        <f>'Cycle of Prayer-2018.csv'!G21</f>
        <v>4</v>
      </c>
      <c r="C47" s="3" t="str">
        <f>'Cycle of Prayer-2018.csv'!H21</f>
        <v>All Saints, Concord NH</v>
      </c>
      <c r="H47" s="13" t="s">
        <v>90</v>
      </c>
      <c r="I47" s="14"/>
    </row>
    <row r="48" spans="1:9" ht="16" x14ac:dyDescent="0.15">
      <c r="A48" s="4">
        <f>'Cycle of Prayer-2018.csv'!F22</f>
        <v>45235</v>
      </c>
      <c r="B48" s="3">
        <f>'Cycle of Prayer-2018.csv'!G22</f>
        <v>11</v>
      </c>
      <c r="C48" s="3" t="str">
        <f>'Cycle of Prayer-2018.csv'!H22</f>
        <v>St Elizabeth, Tuxedo NY</v>
      </c>
      <c r="H48" s="13" t="s">
        <v>91</v>
      </c>
      <c r="I48" s="14"/>
    </row>
    <row r="49" spans="1:9" ht="16" x14ac:dyDescent="0.15">
      <c r="A49" s="4">
        <f>'Cycle of Prayer-2018.csv'!F23</f>
        <v>45242</v>
      </c>
      <c r="B49" s="3">
        <f>'Cycle of Prayer-2018.csv'!G23</f>
        <v>18</v>
      </c>
      <c r="C49" s="3" t="str">
        <f>'Cycle of Prayer-2018.csv'!H23</f>
        <v>Veterans</v>
      </c>
      <c r="H49" s="13" t="s">
        <v>92</v>
      </c>
      <c r="I49" s="14"/>
    </row>
    <row r="50" spans="1:9" ht="16" x14ac:dyDescent="0.15">
      <c r="A50" s="4">
        <f>'Cycle of Prayer-2018.csv'!F24</f>
        <v>45249</v>
      </c>
      <c r="B50" s="3">
        <f>'Cycle of Prayer-2018.csv'!G24</f>
        <v>25</v>
      </c>
      <c r="C50" s="3" t="str">
        <f>'Cycle of Prayer-2018.csv'!H24</f>
        <v>Active Duty Military</v>
      </c>
      <c r="H50" s="13" t="s">
        <v>93</v>
      </c>
      <c r="I50" s="14"/>
    </row>
    <row r="51" spans="1:9" ht="16" x14ac:dyDescent="0.15">
      <c r="A51" s="4">
        <f>'Cycle of Prayer-2018.csv'!F25</f>
        <v>45256</v>
      </c>
      <c r="B51" s="3">
        <f>'Cycle of Prayer-2018.csv'!G25</f>
        <v>2</v>
      </c>
      <c r="C51" s="3" t="str">
        <f>'Cycle of Prayer-2018.csv'!H25</f>
        <v>Christian Efforts at Unity</v>
      </c>
      <c r="H51" s="13" t="s">
        <v>94</v>
      </c>
      <c r="I51" s="14"/>
    </row>
    <row r="52" spans="1:9" ht="16" x14ac:dyDescent="0.15">
      <c r="A52" s="4">
        <f>'Cycle of Prayer-2018.csv'!F26</f>
        <v>45263</v>
      </c>
      <c r="B52" s="3">
        <f>'Cycle of Prayer-2018.csv'!G26</f>
        <v>9</v>
      </c>
      <c r="C52" s="3" t="str">
        <f>'Cycle of Prayer-2018.csv'!D20</f>
        <v>St Lucy, West Winfield NY</v>
      </c>
      <c r="H52" s="13" t="s">
        <v>95</v>
      </c>
      <c r="I52" s="14"/>
    </row>
    <row r="53" spans="1:9" ht="16" x14ac:dyDescent="0.15">
      <c r="A53" s="4">
        <f>'Cycle of Prayer-2018.csv'!F27</f>
        <v>45270</v>
      </c>
      <c r="B53" s="3">
        <f>'Cycle of Prayer-2018.csv'!G27</f>
        <v>16</v>
      </c>
      <c r="C53" s="3" t="str">
        <f>'Cycle of Prayer-2018.csv'!H27</f>
        <v>All lay members of our Church</v>
      </c>
      <c r="H53" s="13" t="s">
        <v>96</v>
      </c>
      <c r="I53" s="14"/>
    </row>
    <row r="54" spans="1:9" ht="16" x14ac:dyDescent="0.15">
      <c r="A54" s="4">
        <f>'Cycle of Prayer-2018.csv'!F28</f>
        <v>45277</v>
      </c>
      <c r="B54" s="3">
        <f>'Cycle of Prayer-2018.csv'!G28</f>
        <v>23</v>
      </c>
      <c r="C54" s="3" t="str">
        <f>'Cycle of Prayer-2018.csv'!H28</f>
        <v>St Thomas, Ellsworth ME</v>
      </c>
      <c r="H54" s="13" t="s">
        <v>97</v>
      </c>
      <c r="I54" s="14"/>
    </row>
    <row r="55" spans="1:9" ht="16" x14ac:dyDescent="0.15">
      <c r="A55" s="4">
        <f>'Cycle of Prayer-2018.csv'!F29</f>
        <v>45284</v>
      </c>
      <c r="B55" s="3">
        <f>'Cycle of Prayer-2018.csv'!G29</f>
        <v>30</v>
      </c>
      <c r="C55" s="3" t="str">
        <f>'Cycle of Prayer-2018.csv'!H29</f>
        <v>Clergy Education</v>
      </c>
      <c r="H55" s="13" t="s">
        <v>98</v>
      </c>
      <c r="I55" s="15"/>
    </row>
    <row r="56" spans="1:9" ht="16" x14ac:dyDescent="0.15">
      <c r="I56" s="15"/>
    </row>
  </sheetData>
  <customSheetViews>
    <customSheetView guid="{E968DEBA-D42D-B44C-A0BA-B38E0322FF6E}" hiddenColumns="1">
      <selection activeCell="I28" sqref="I1:I1048576"/>
      <pageMargins left="0.7" right="0.7" top="0.75" bottom="0.75" header="0.3" footer="0.3"/>
      <pageSetup orientation="portrait" horizontalDpi="4294967292" verticalDpi="4294967292"/>
    </customSheetView>
  </customSheetViews>
  <mergeCells count="2">
    <mergeCell ref="A1:F1"/>
    <mergeCell ref="A2:F2"/>
  </mergeCells>
  <conditionalFormatting sqref="A4:A55 C4:C55">
    <cfRule type="expression" dxfId="0" priority="1" stopIfTrue="1">
      <formula>MOD(MONTH($A4),2)=1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5"/>
  <sheetViews>
    <sheetView workbookViewId="0">
      <selection activeCell="A4" sqref="A4:B55"/>
    </sheetView>
  </sheetViews>
  <sheetFormatPr baseColWidth="10" defaultRowHeight="13" x14ac:dyDescent="0.15"/>
  <cols>
    <col min="1" max="1" width="12.6640625" customWidth="1"/>
    <col min="2" max="2" width="22.1640625" customWidth="1"/>
    <col min="3" max="3" width="4.1640625" customWidth="1"/>
  </cols>
  <sheetData>
    <row r="1" spans="1:2" x14ac:dyDescent="0.15">
      <c r="A1" s="3" t="str">
        <f>'Combined in Column format'!A1:F1</f>
        <v>2023 Cycle of Prayer</v>
      </c>
    </row>
    <row r="2" spans="1:2" x14ac:dyDescent="0.15">
      <c r="A2" s="3" t="str">
        <f>'Combined in Column format'!A2:F2</f>
        <v>Diocese of the Northeast</v>
      </c>
    </row>
    <row r="4" spans="1:2" x14ac:dyDescent="0.15">
      <c r="A4" s="9" t="str">
        <f>TEXT('Combined in Column format'!A4, "MMMM,D")&amp;"QQQ"</f>
        <v>January,1QQQ</v>
      </c>
      <c r="B4" t="str">
        <f>CONCATENATE("XXX",'Combined in Column format'!G4,D5)</f>
        <v>XXX</v>
      </c>
    </row>
    <row r="5" spans="1:2" x14ac:dyDescent="0.15">
      <c r="A5" s="9" t="str">
        <f>TEXT('Combined in Column format'!A5, "MMMM,D")&amp;"QQQ"</f>
        <v>January,8QQQ</v>
      </c>
      <c r="B5" t="str">
        <f>CONCATENATE("XXX",'Combined in Column format'!G5,D6)</f>
        <v>XXX</v>
      </c>
    </row>
    <row r="6" spans="1:2" x14ac:dyDescent="0.15">
      <c r="A6" s="9" t="str">
        <f>TEXT('Combined in Column format'!A6, "MMMM,D")&amp;"QQQ"</f>
        <v>January,15QQQ</v>
      </c>
      <c r="B6" t="str">
        <f>CONCATENATE("XXX",'Combined in Column format'!G6,D7)</f>
        <v>XXX</v>
      </c>
    </row>
    <row r="7" spans="1:2" x14ac:dyDescent="0.15">
      <c r="A7" s="9" t="str">
        <f>TEXT('Combined in Column format'!A7, "MMMM,D")&amp;"QQQ"</f>
        <v>January,22QQQ</v>
      </c>
      <c r="B7" t="str">
        <f>CONCATENATE("XXX",'Combined in Column format'!G7,D8)</f>
        <v>XXX</v>
      </c>
    </row>
    <row r="8" spans="1:2" x14ac:dyDescent="0.15">
      <c r="A8" s="9" t="str">
        <f>TEXT('Combined in Column format'!A8, "MMMM,D")&amp;"QQQ"</f>
        <v>January,29QQQ</v>
      </c>
      <c r="B8" t="str">
        <f>CONCATENATE("XXX",'Combined in Column format'!G8,D9)</f>
        <v>XXX</v>
      </c>
    </row>
    <row r="9" spans="1:2" x14ac:dyDescent="0.15">
      <c r="A9" s="9" t="str">
        <f>TEXT('Combined in Column format'!A9, "MMMM,D")&amp;"QQQ"</f>
        <v>February,5QQQ</v>
      </c>
      <c r="B9" t="str">
        <f>CONCATENATE("XXX",'Combined in Column format'!G9,D10)</f>
        <v>XXX</v>
      </c>
    </row>
    <row r="10" spans="1:2" x14ac:dyDescent="0.15">
      <c r="A10" s="9" t="str">
        <f>TEXT('Combined in Column format'!A10, "MMMM,D")&amp;"QQQ"</f>
        <v>February,12QQQ</v>
      </c>
      <c r="B10" t="str">
        <f>CONCATENATE("XXX",'Combined in Column format'!G10,"QQQ",D10)</f>
        <v>XXXQQQ</v>
      </c>
    </row>
    <row r="11" spans="1:2" x14ac:dyDescent="0.15">
      <c r="A11" s="9" t="str">
        <f>TEXT('Combined in Column format'!A11, "MMMM,D")&amp;"QQQ"</f>
        <v>February,19QQQ</v>
      </c>
      <c r="B11" t="str">
        <f>CONCATENATE("XXX",'Combined in Column format'!G11,"QQQ",D11)</f>
        <v>XXXQQQ</v>
      </c>
    </row>
    <row r="12" spans="1:2" x14ac:dyDescent="0.15">
      <c r="A12" s="9" t="str">
        <f>TEXT('Combined in Column format'!A12, "MMMM,D")&amp;"QQQ"</f>
        <v>February,26QQQ</v>
      </c>
      <c r="B12" t="str">
        <f>CONCATENATE("XXX",'Combined in Column format'!G12,"QQQ",D12)</f>
        <v>XXXQQQ</v>
      </c>
    </row>
    <row r="13" spans="1:2" x14ac:dyDescent="0.15">
      <c r="A13" s="9" t="str">
        <f>TEXT('Combined in Column format'!A13, "MMMM,D")&amp;"QQQ"</f>
        <v>March,5QQQ</v>
      </c>
      <c r="B13" t="str">
        <f>CONCATENATE("XXX",'Combined in Column format'!G13,"QQQ",D13)</f>
        <v>XXXQQQ</v>
      </c>
    </row>
    <row r="14" spans="1:2" x14ac:dyDescent="0.15">
      <c r="A14" s="9" t="str">
        <f>TEXT('Combined in Column format'!A14, "MMMM,D")&amp;"QQQ"</f>
        <v>March,12QQQ</v>
      </c>
      <c r="B14" t="str">
        <f>CONCATENATE("XXX",'Combined in Column format'!G14,"QQQ",D14)</f>
        <v>XXXQQQ</v>
      </c>
    </row>
    <row r="15" spans="1:2" x14ac:dyDescent="0.15">
      <c r="A15" s="9" t="str">
        <f>TEXT('Combined in Column format'!A15, "MMMM,D")&amp;"QQQ"</f>
        <v>March,19QQQ</v>
      </c>
      <c r="B15" t="str">
        <f>CONCATENATE("XXX",'Combined in Column format'!G15,"QQQ",D15)</f>
        <v>XXXQQQ</v>
      </c>
    </row>
    <row r="16" spans="1:2" x14ac:dyDescent="0.15">
      <c r="A16" s="9" t="str">
        <f>TEXT('Combined in Column format'!A16, "MMMM,D")&amp;"QQQ"</f>
        <v>March,26QQQ</v>
      </c>
      <c r="B16" t="str">
        <f>CONCATENATE("XXX",'Combined in Column format'!G16,"QQQ",D16)</f>
        <v>XXXQQQ</v>
      </c>
    </row>
    <row r="17" spans="1:2" x14ac:dyDescent="0.15">
      <c r="A17" s="9" t="str">
        <f>TEXT('Combined in Column format'!A17, "MMMM,D")&amp;"QQQ"</f>
        <v>April,2QQQ</v>
      </c>
      <c r="B17" t="str">
        <f>CONCATENATE("XXX",'Combined in Column format'!G17,"QQQ",D17)</f>
        <v>XXXQQQ</v>
      </c>
    </row>
    <row r="18" spans="1:2" x14ac:dyDescent="0.15">
      <c r="A18" s="9" t="str">
        <f>TEXT('Combined in Column format'!A18, "MMMM,D")&amp;"QQQ"</f>
        <v>April,9QQQ</v>
      </c>
      <c r="B18" t="str">
        <f>CONCATENATE("XXX",'Combined in Column format'!G18,"QQQ",D18)</f>
        <v>XXXQQQ</v>
      </c>
    </row>
    <row r="19" spans="1:2" x14ac:dyDescent="0.15">
      <c r="A19" s="9" t="str">
        <f>TEXT('Combined in Column format'!A19, "MMMM,D")&amp;"QQQ"</f>
        <v>April,16QQQ</v>
      </c>
      <c r="B19" t="str">
        <f>CONCATENATE("XXX",'Combined in Column format'!G19,"QQQ",D19)</f>
        <v>XXXQQQ</v>
      </c>
    </row>
    <row r="20" spans="1:2" x14ac:dyDescent="0.15">
      <c r="A20" s="9" t="str">
        <f>TEXT('Combined in Column format'!A20, "MMMM,D")&amp;"QQQ"</f>
        <v>April,23QQQ</v>
      </c>
      <c r="B20" t="str">
        <f>CONCATENATE("XXX",'Combined in Column format'!G20,"QQQ",D20)</f>
        <v>XXXQQQ</v>
      </c>
    </row>
    <row r="21" spans="1:2" x14ac:dyDescent="0.15">
      <c r="A21" s="9" t="str">
        <f>TEXT('Combined in Column format'!A21, "MMMM,D")&amp;"QQQ"</f>
        <v>April,30QQQ</v>
      </c>
      <c r="B21" t="str">
        <f>CONCATENATE("XXX",'Combined in Column format'!G21,"QQQ",D21)</f>
        <v>XXXQQQ</v>
      </c>
    </row>
    <row r="22" spans="1:2" x14ac:dyDescent="0.15">
      <c r="A22" s="9" t="str">
        <f>TEXT('Combined in Column format'!A22, "MMMM,D")&amp;"QQQ"</f>
        <v>May,7QQQ</v>
      </c>
      <c r="B22" t="str">
        <f>CONCATENATE("XXX",'Combined in Column format'!G22,"QQQ",D22)</f>
        <v>XXXQQQ</v>
      </c>
    </row>
    <row r="23" spans="1:2" x14ac:dyDescent="0.15">
      <c r="A23" s="9" t="str">
        <f>TEXT('Combined in Column format'!A23, "MMMM,D")&amp;"QQQ"</f>
        <v>May,14QQQ</v>
      </c>
      <c r="B23" t="str">
        <f>CONCATENATE("XXX",'Combined in Column format'!G23,"QQQ",D23)</f>
        <v>XXXQQQ</v>
      </c>
    </row>
    <row r="24" spans="1:2" x14ac:dyDescent="0.15">
      <c r="A24" s="9" t="str">
        <f>TEXT('Combined in Column format'!A24, "MMMM,D")&amp;"QQQ"</f>
        <v>May,21QQQ</v>
      </c>
      <c r="B24" t="str">
        <f>CONCATENATE("XXX",'Combined in Column format'!G24,"QQQ",D24)</f>
        <v>XXXQQQ</v>
      </c>
    </row>
    <row r="25" spans="1:2" x14ac:dyDescent="0.15">
      <c r="A25" s="9" t="str">
        <f>TEXT('Combined in Column format'!A25, "MMMM,D")&amp;"QQQ"</f>
        <v>May,28QQQ</v>
      </c>
      <c r="B25" t="str">
        <f>CONCATENATE("XXX",'Combined in Column format'!G25,"QQQ",D25)</f>
        <v>XXXQQQ</v>
      </c>
    </row>
    <row r="26" spans="1:2" x14ac:dyDescent="0.15">
      <c r="A26" s="9" t="str">
        <f>TEXT('Combined in Column format'!A26, "MMMM,D")&amp;"QQQ"</f>
        <v>June,4QQQ</v>
      </c>
      <c r="B26" t="str">
        <f>CONCATENATE("XXX",'Combined in Column format'!G26,"QQQ",D26)</f>
        <v>XXXQQQ</v>
      </c>
    </row>
    <row r="27" spans="1:2" x14ac:dyDescent="0.15">
      <c r="A27" s="9" t="str">
        <f>TEXT('Combined in Column format'!A27, "MMMM,D")&amp;"QQQ"</f>
        <v>June,11QQQ</v>
      </c>
      <c r="B27" t="str">
        <f>CONCATENATE("XXX",'Combined in Column format'!G27,"QQQ",D27)</f>
        <v>XXXQQQ</v>
      </c>
    </row>
    <row r="28" spans="1:2" x14ac:dyDescent="0.15">
      <c r="A28" s="9" t="str">
        <f>TEXT('Combined in Column format'!A28, "MMMM,D")&amp;"QQQ"</f>
        <v>June,18QQQ</v>
      </c>
      <c r="B28" t="str">
        <f>CONCATENATE("XXX",'Combined in Column format'!G28,"QQQ",D28)</f>
        <v>XXXQQQ</v>
      </c>
    </row>
    <row r="29" spans="1:2" x14ac:dyDescent="0.15">
      <c r="A29" s="9" t="str">
        <f>TEXT('Combined in Column format'!A29, "MMMM,D")&amp;"QQQ"</f>
        <v>June,25QQQ</v>
      </c>
      <c r="B29" t="str">
        <f>CONCATENATE("XXX",'Combined in Column format'!G29,"QQQ",D29)</f>
        <v>XXXQQQ</v>
      </c>
    </row>
    <row r="30" spans="1:2" x14ac:dyDescent="0.15">
      <c r="A30" s="9" t="str">
        <f>TEXT('Combined in Column format'!A30, "MMMM,D")&amp;"QQQ"</f>
        <v>July,2QQQ</v>
      </c>
      <c r="B30" t="str">
        <f>CONCATENATE("XXX",'Combined in Column format'!G30,"QQQ",D30)</f>
        <v>XXXQQQ</v>
      </c>
    </row>
    <row r="31" spans="1:2" x14ac:dyDescent="0.15">
      <c r="A31" s="9" t="str">
        <f>TEXT('Combined in Column format'!A31, "MMMM,D")&amp;"QQQ"</f>
        <v>July,9QQQ</v>
      </c>
      <c r="B31" t="str">
        <f>CONCATENATE("XXX",'Combined in Column format'!G31,"QQQ",D31)</f>
        <v>XXXQQQ</v>
      </c>
    </row>
    <row r="32" spans="1:2" x14ac:dyDescent="0.15">
      <c r="A32" s="9" t="str">
        <f>TEXT('Combined in Column format'!A32, "MMMM,D")&amp;"QQQ"</f>
        <v>July,16QQQ</v>
      </c>
      <c r="B32" t="str">
        <f>CONCATENATE("XXX",'Combined in Column format'!G32,"QQQ",D32)</f>
        <v>XXXQQQ</v>
      </c>
    </row>
    <row r="33" spans="1:2" x14ac:dyDescent="0.15">
      <c r="A33" s="9" t="str">
        <f>TEXT('Combined in Column format'!A33, "MMMM,D")&amp;"QQQ"</f>
        <v>July,23QQQ</v>
      </c>
      <c r="B33" t="str">
        <f>CONCATENATE("XXX",'Combined in Column format'!G33,"QQQ",D33)</f>
        <v>XXXQQQ</v>
      </c>
    </row>
    <row r="34" spans="1:2" x14ac:dyDescent="0.15">
      <c r="A34" s="9" t="str">
        <f>TEXT('Combined in Column format'!A34, "MMMM,D")&amp;"QQQ"</f>
        <v>July,30QQQ</v>
      </c>
      <c r="B34" t="str">
        <f>CONCATENATE("XXX",'Combined in Column format'!G34,"QQQ",D34)</f>
        <v>XXXQQQ</v>
      </c>
    </row>
    <row r="35" spans="1:2" x14ac:dyDescent="0.15">
      <c r="A35" s="9" t="str">
        <f>TEXT('Combined in Column format'!A35, "MMMM,D")&amp;"QQQ"</f>
        <v>August,6QQQ</v>
      </c>
      <c r="B35" t="str">
        <f>CONCATENATE("XXX",'Combined in Column format'!G35,"QQQ",D35)</f>
        <v>XXXQQQ</v>
      </c>
    </row>
    <row r="36" spans="1:2" x14ac:dyDescent="0.15">
      <c r="A36" s="9" t="str">
        <f>TEXT('Combined in Column format'!A36, "MMMM,D")&amp;"QQQ"</f>
        <v>August,13QQQ</v>
      </c>
      <c r="B36" t="str">
        <f>CONCATENATE("XXX",'Combined in Column format'!G36,"QQQ",D36)</f>
        <v>XXXQQQ</v>
      </c>
    </row>
    <row r="37" spans="1:2" x14ac:dyDescent="0.15">
      <c r="A37" s="9" t="str">
        <f>TEXT('Combined in Column format'!A37, "MMMM,D")&amp;"QQQ"</f>
        <v>August,20QQQ</v>
      </c>
      <c r="B37" t="str">
        <f>CONCATENATE("XXX",'Combined in Column format'!G37,"QQQ",D37)</f>
        <v>XXXQQQ</v>
      </c>
    </row>
    <row r="38" spans="1:2" x14ac:dyDescent="0.15">
      <c r="A38" s="9" t="str">
        <f>TEXT('Combined in Column format'!A38, "MMMM,D")&amp;"QQQ"</f>
        <v>August,27QQQ</v>
      </c>
      <c r="B38" t="str">
        <f>CONCATENATE("XXX",'Combined in Column format'!G38,"QQQ",D38)</f>
        <v>XXXQQQ</v>
      </c>
    </row>
    <row r="39" spans="1:2" x14ac:dyDescent="0.15">
      <c r="A39" s="9" t="str">
        <f>TEXT('Combined in Column format'!A39, "MMMM,D")&amp;"QQQ"</f>
        <v>September,3QQQ</v>
      </c>
      <c r="B39" t="str">
        <f>CONCATENATE("XXX",'Combined in Column format'!G39,"QQQ",D39)</f>
        <v>XXXQQQ</v>
      </c>
    </row>
    <row r="40" spans="1:2" x14ac:dyDescent="0.15">
      <c r="A40" s="9" t="str">
        <f>TEXT('Combined in Column format'!A40, "MMMM,D")&amp;"QQQ"</f>
        <v>September,10QQQ</v>
      </c>
      <c r="B40" t="str">
        <f>CONCATENATE("XXX",'Combined in Column format'!G40,"QQQ",D40)</f>
        <v>XXXQQQ</v>
      </c>
    </row>
    <row r="41" spans="1:2" x14ac:dyDescent="0.15">
      <c r="A41" s="9" t="str">
        <f>TEXT('Combined in Column format'!A41, "MMMM,D")&amp;"QQQ"</f>
        <v>September,17QQQ</v>
      </c>
      <c r="B41" t="str">
        <f>CONCATENATE("XXX",'Combined in Column format'!G41,"QQQ",D41)</f>
        <v>XXXQQQ</v>
      </c>
    </row>
    <row r="42" spans="1:2" x14ac:dyDescent="0.15">
      <c r="A42" s="9" t="str">
        <f>TEXT('Combined in Column format'!A42, "MMMM,D")&amp;"QQQ"</f>
        <v>September,24QQQ</v>
      </c>
      <c r="B42" t="str">
        <f>CONCATENATE("XXX",'Combined in Column format'!G42,"QQQ",D42)</f>
        <v>XXXQQQ</v>
      </c>
    </row>
    <row r="43" spans="1:2" x14ac:dyDescent="0.15">
      <c r="A43" s="9" t="str">
        <f>TEXT('Combined in Column format'!A43, "MMMM,D")&amp;"QQQ"</f>
        <v>October,1QQQ</v>
      </c>
      <c r="B43" t="str">
        <f>CONCATENATE("XXX",'Combined in Column format'!G43,"QQQ",D43)</f>
        <v>XXXQQQ</v>
      </c>
    </row>
    <row r="44" spans="1:2" x14ac:dyDescent="0.15">
      <c r="A44" s="9" t="str">
        <f>TEXT('Combined in Column format'!A44, "MMMM,D")&amp;"QQQ"</f>
        <v>October,8QQQ</v>
      </c>
      <c r="B44" t="str">
        <f>CONCATENATE("XXX",'Combined in Column format'!G44,"QQQ",D44)</f>
        <v>XXXQQQ</v>
      </c>
    </row>
    <row r="45" spans="1:2" x14ac:dyDescent="0.15">
      <c r="A45" s="9" t="str">
        <f>TEXT('Combined in Column format'!A45, "MMMM,D")&amp;"QQQ"</f>
        <v>October,15QQQ</v>
      </c>
      <c r="B45" t="str">
        <f>CONCATENATE("XXX",'Combined in Column format'!G45,"QQQ",D45)</f>
        <v>XXXQQQ</v>
      </c>
    </row>
    <row r="46" spans="1:2" x14ac:dyDescent="0.15">
      <c r="A46" s="9" t="str">
        <f>TEXT('Combined in Column format'!A46, "MMMM,D")&amp;"QQQ"</f>
        <v>October,22QQQ</v>
      </c>
      <c r="B46" t="str">
        <f>CONCATENATE("XXX",'Combined in Column format'!G46,"QQQ",D46)</f>
        <v>XXXQQQ</v>
      </c>
    </row>
    <row r="47" spans="1:2" x14ac:dyDescent="0.15">
      <c r="A47" s="9" t="str">
        <f>TEXT('Combined in Column format'!A47, "MMMM,D")&amp;"QQQ"</f>
        <v>October,29QQQ</v>
      </c>
      <c r="B47" t="str">
        <f>CONCATENATE("XXX",'Combined in Column format'!G47,"QQQ",D47)</f>
        <v>XXXQQQ</v>
      </c>
    </row>
    <row r="48" spans="1:2" x14ac:dyDescent="0.15">
      <c r="A48" s="9" t="str">
        <f>TEXT('Combined in Column format'!A48, "MMMM,D")&amp;"QQQ"</f>
        <v>November,5QQQ</v>
      </c>
      <c r="B48" t="str">
        <f>CONCATENATE("XXX",'Combined in Column format'!G48,"QQQ",D48)</f>
        <v>XXXQQQ</v>
      </c>
    </row>
    <row r="49" spans="1:2" x14ac:dyDescent="0.15">
      <c r="A49" s="9" t="str">
        <f>TEXT('Combined in Column format'!A49, "MMMM,D")&amp;"QQQ"</f>
        <v>November,12QQQ</v>
      </c>
      <c r="B49" t="str">
        <f>CONCATENATE("XXX",'Combined in Column format'!G49,"QQQ",D49)</f>
        <v>XXXQQQ</v>
      </c>
    </row>
    <row r="50" spans="1:2" x14ac:dyDescent="0.15">
      <c r="A50" s="9" t="str">
        <f>TEXT('Combined in Column format'!A50, "MMMM,D")&amp;"QQQ"</f>
        <v>November,19QQQ</v>
      </c>
      <c r="B50" t="str">
        <f>CONCATENATE("XXX",'Combined in Column format'!G50,"QQQ",D50)</f>
        <v>XXXQQQ</v>
      </c>
    </row>
    <row r="51" spans="1:2" x14ac:dyDescent="0.15">
      <c r="A51" s="9" t="str">
        <f>TEXT('Combined in Column format'!A51, "MMMM,D")&amp;"QQQ"</f>
        <v>November,26QQQ</v>
      </c>
      <c r="B51" t="str">
        <f>CONCATENATE("XXX",'Combined in Column format'!G51,"QQQ",D51)</f>
        <v>XXXQQQ</v>
      </c>
    </row>
    <row r="52" spans="1:2" x14ac:dyDescent="0.15">
      <c r="A52" s="9" t="str">
        <f>TEXT('Combined in Column format'!A52, "MMMM,D")&amp;"QQQ"</f>
        <v>December,3QQQ</v>
      </c>
      <c r="B52" t="str">
        <f>CONCATENATE("XXX",'Combined in Column format'!G52,"QQQ",D52)</f>
        <v>XXXQQQ</v>
      </c>
    </row>
    <row r="53" spans="1:2" x14ac:dyDescent="0.15">
      <c r="A53" s="9" t="str">
        <f>TEXT('Combined in Column format'!A53, "MMMM,D")&amp;"QQQ"</f>
        <v>December,10QQQ</v>
      </c>
      <c r="B53" t="str">
        <f>CONCATENATE("XXX",'Combined in Column format'!G53,"QQQ",D53)</f>
        <v>XXXQQQ</v>
      </c>
    </row>
    <row r="54" spans="1:2" x14ac:dyDescent="0.15">
      <c r="A54" s="9" t="str">
        <f>TEXT('Combined in Column format'!A54, "MMMM,D")&amp;"QQQ"</f>
        <v>December,17QQQ</v>
      </c>
      <c r="B54" t="str">
        <f>CONCATENATE("XXX",'Combined in Column format'!G54,"QQQ",D54)</f>
        <v>XXXQQQ</v>
      </c>
    </row>
    <row r="55" spans="1:2" x14ac:dyDescent="0.15">
      <c r="A55" s="9" t="str">
        <f>TEXT('Combined in Column format'!A55, "MMMM,D")&amp;"QQQ"</f>
        <v>December,24QQQ</v>
      </c>
      <c r="B55" t="str">
        <f>CONCATENATE("XXX",'Combined in Column format'!G55,"QQQ",D55)</f>
        <v>XXXQQQ</v>
      </c>
    </row>
  </sheetData>
  <customSheetViews>
    <customSheetView guid="{E968DEBA-D42D-B44C-A0BA-B38E0322FF6E}">
      <selection activeCell="A4" sqref="A4:B55"/>
      <pageMargins left="0.7" right="0.7" top="0.75" bottom="0.75" header="0.3" footer="0.3"/>
      <pageSetup orientation="portrait" horizontalDpi="4294967292" verticalDpi="4294967292"/>
    </customSheetView>
  </customSheetView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Cycle for Word</vt:lpstr>
      <vt:lpstr>Cycle of Prayer-2018.csv</vt:lpstr>
      <vt:lpstr>Combined in Column format</vt:lpstr>
      <vt:lpstr>Sheet1</vt:lpstr>
      <vt:lpstr>'Cycle of Prayer-2018.csv'!OLE_LINK20</vt:lpstr>
      <vt:lpstr>'Cycle of Prayer-2018.csv'!OLE_LINK32</vt:lpstr>
      <vt:lpstr>'Cycle of Prayer-2018.csv'!OLE_LINK4</vt:lpstr>
      <vt:lpstr>'Cycle of Prayer-2018.csv'!Print_Area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Wylie</dc:creator>
  <cp:keywords/>
  <dc:description/>
  <cp:lastModifiedBy>Allan Wylie</cp:lastModifiedBy>
  <cp:lastPrinted>2022-12-05T21:10:42Z</cp:lastPrinted>
  <dcterms:created xsi:type="dcterms:W3CDTF">2008-09-07T01:13:03Z</dcterms:created>
  <dcterms:modified xsi:type="dcterms:W3CDTF">2022-12-06T22:22:30Z</dcterms:modified>
  <cp:category/>
</cp:coreProperties>
</file>